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D4BA" lockStructure="1"/>
  <bookViews>
    <workbookView xWindow="-75" yWindow="2310" windowWidth="20730" windowHeight="8760" tabRatio="657"/>
  </bookViews>
  <sheets>
    <sheet name="CRONOGRAMA" sheetId="65" r:id="rId1"/>
  </sheets>
  <externalReferences>
    <externalReference r:id="rId2"/>
    <externalReference r:id="rId3"/>
  </externalReferences>
  <definedNames>
    <definedName name="\s">#N/A</definedName>
    <definedName name="Á1" localSheetId="0">#REF!</definedName>
    <definedName name="Á1">#REF!</definedName>
    <definedName name="_xlnm.Print_Area" localSheetId="0">CRONOGRAMA!$D$3:$Z$83</definedName>
    <definedName name="_xlnm.Print_Area">#REF!</definedName>
    <definedName name="arredondamento" localSheetId="0">#REF!</definedName>
    <definedName name="arredondamento">#REF!</definedName>
    <definedName name="_xlnm.Database" localSheetId="0">#REF!</definedName>
    <definedName name="_xlnm.Database">#REF!</definedName>
    <definedName name="bdi_001" localSheetId="0">#REF!</definedName>
    <definedName name="bdi_001">#REF!</definedName>
    <definedName name="bdi_001___0" localSheetId="0">#REF!</definedName>
    <definedName name="bdi_001___0">#REF!</definedName>
    <definedName name="bdi_001___1" localSheetId="0">'[1]planilha  Opção 02 8,6 e 8,6M'!#REF!</definedName>
    <definedName name="bdi_001___1">'[1]planilha  Opção 02 8,6 e 8,6M'!#REF!</definedName>
    <definedName name="bdi_001___2" localSheetId="0">#REF!</definedName>
    <definedName name="bdi_001___2">#REF!</definedName>
    <definedName name="bdi_001___3" localSheetId="0">#REF!</definedName>
    <definedName name="bdi_001___3">#REF!</definedName>
    <definedName name="BDI_MAT" localSheetId="0">#REF!</definedName>
    <definedName name="BDI_MAT">#REF!</definedName>
    <definedName name="BDI_MAT___0" localSheetId="0">#REF!</definedName>
    <definedName name="BDI_MAT___0">#REF!</definedName>
    <definedName name="BDI_MAT___1" localSheetId="0">'[1]planilha  Opção 02 8,6 e 8,6M'!#REF!</definedName>
    <definedName name="BDI_MAT___1">'[1]planilha  Opção 02 8,6 e 8,6M'!#REF!</definedName>
    <definedName name="BDI_MAT___2" localSheetId="0">#REF!</definedName>
    <definedName name="BDI_MAT___2">#REF!</definedName>
    <definedName name="BDI_MAT___3" localSheetId="0">#REF!</definedName>
    <definedName name="BDI_MAT___3">#REF!</definedName>
    <definedName name="BDI_MAT09876" localSheetId="0">'[1]planilha  Opção 02 8,6 e 8,6M'!#REF!</definedName>
    <definedName name="BDI_MAT09876">'[1]planilha  Opção 02 8,6 e 8,6M'!#REF!</definedName>
    <definedName name="BDI_mat1" localSheetId="0">#REF!</definedName>
    <definedName name="BDI_mat1">#REF!</definedName>
    <definedName name="BDI_MAT2" localSheetId="0">#REF!</definedName>
    <definedName name="BDI_MAT2">#REF!</definedName>
    <definedName name="BDI_MDO" localSheetId="0">#REF!</definedName>
    <definedName name="BDI_MDO">#REF!</definedName>
    <definedName name="BDI_MDO___0" localSheetId="0">#REF!</definedName>
    <definedName name="BDI_MDO___0">#REF!</definedName>
    <definedName name="BDI_MDO___1" localSheetId="0">'[1]planilha  Opção 02 8,6 e 8,6M'!#REF!</definedName>
    <definedName name="BDI_MDO___1">'[1]planilha  Opção 02 8,6 e 8,6M'!#REF!</definedName>
    <definedName name="BDI_MDO___2" localSheetId="0">#REF!</definedName>
    <definedName name="BDI_MDO___2">#REF!</definedName>
    <definedName name="BDI_MDO___3" localSheetId="0">#REF!</definedName>
    <definedName name="BDI_MDO___3">#REF!</definedName>
    <definedName name="BDI_MDO1" localSheetId="0">#REF!</definedName>
    <definedName name="BDI_MDO1">#REF!</definedName>
    <definedName name="BDI_MDO2" localSheetId="0">#REF!</definedName>
    <definedName name="BDI_MDO2">#REF!</definedName>
    <definedName name="dd" localSheetId="0">#REF!</definedName>
    <definedName name="dd">#REF!</definedName>
    <definedName name="dd___0" localSheetId="0">#REF!</definedName>
    <definedName name="dd___0">#REF!</definedName>
    <definedName name="dd___1" localSheetId="0">'[1]planilha  Opção 02 8,6 e 8,6M'!#REF!</definedName>
    <definedName name="dd___1">'[1]planilha  Opção 02 8,6 e 8,6M'!#REF!</definedName>
    <definedName name="dd___2" localSheetId="0">#REF!</definedName>
    <definedName name="dd___2">#REF!</definedName>
    <definedName name="dd___3" localSheetId="0">#REF!</definedName>
    <definedName name="dd___3">#REF!</definedName>
    <definedName name="Excel_BuiltIn__FilterDatabase_1" localSheetId="0">[2]Pavimentação!#REF!</definedName>
    <definedName name="Excel_BuiltIn__FilterDatabase_1">[2]Pavimentação!#REF!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s" localSheetId="0">[2]Pavimentação!#REF!</definedName>
    <definedName name="excel_s">[2]Pavimentação!#REF!</definedName>
    <definedName name="Formato_da_Loja" localSheetId="0">#REF!</definedName>
    <definedName name="Formato_da_Loja">#REF!</definedName>
    <definedName name="KO" localSheetId="0">#REF!</definedName>
    <definedName name="KO">#REF!</definedName>
    <definedName name="_xlnm.Print_Titles" localSheetId="0">CRONOGRAMA!$3:$13</definedName>
    <definedName name="TOTAL" localSheetId="0">#REF!</definedName>
    <definedName name="TOTAL">#REF!</definedName>
    <definedName name="vv" localSheetId="0">#REF!</definedName>
    <definedName name="vv">#REF!</definedName>
    <definedName name="vv___0" localSheetId="0">#REF!</definedName>
    <definedName name="vv___0">#REF!</definedName>
    <definedName name="vv___1" localSheetId="0">'[1]planilha  Opção 02 8,6 e 8,6M'!#REF!</definedName>
    <definedName name="vv___1">'[1]planilha  Opção 02 8,6 e 8,6M'!#REF!</definedName>
    <definedName name="vv___2" localSheetId="0">#REF!</definedName>
    <definedName name="vv___2">#REF!</definedName>
    <definedName name="vv___3" localSheetId="0">#REF!</definedName>
    <definedName name="vv___3">#REF!</definedName>
    <definedName name="zazadss" localSheetId="0">#REF!</definedName>
    <definedName name="zazadss">#REF!</definedName>
  </definedNames>
  <calcPr calcId="145621"/>
  <customWorkbookViews>
    <customWorkbookView name="Irene - Modo de exibição pessoal" guid="{BCA9D8DA-7E15-4DCA-98AE-6F04BAC131B9}" mergeInterval="0" personalView="1" maximized="1" windowWidth="1276" windowHeight="405" tabRatio="670" activeSheetId="12" showComments="commIndAndComment"/>
    <customWorkbookView name="Eng-Junior - Modo de exibição pessoal" guid="{5310B595-6C7C-4F71-84DE-0384A14830C0}" mergeInterval="0" personalView="1" maximized="1" xWindow="1" yWindow="1" windowWidth="1280" windowHeight="518" tabRatio="670" activeSheetId="4"/>
    <customWorkbookView name="Eng-Andrea - Modo de exibição pessoal" guid="{5BFD1192-30E3-4A6B-BD3F-41BB235E6B54}" mergeInterval="0" personalView="1" maximized="1" xWindow="1" yWindow="1" windowWidth="1024" windowHeight="505" tabRatio="670" activeSheetId="4"/>
  </customWorkbookViews>
</workbook>
</file>

<file path=xl/calcChain.xml><?xml version="1.0" encoding="utf-8"?>
<calcChain xmlns="http://schemas.openxmlformats.org/spreadsheetml/2006/main">
  <c r="X45" i="65" l="1"/>
  <c r="V45" i="65"/>
  <c r="T45" i="65"/>
  <c r="R45" i="65"/>
  <c r="P45" i="65"/>
  <c r="N45" i="65"/>
  <c r="L45" i="65"/>
  <c r="J45" i="65"/>
  <c r="H45" i="65"/>
  <c r="G41" i="65"/>
  <c r="X27" i="65"/>
  <c r="V27" i="65"/>
  <c r="T27" i="65"/>
  <c r="R27" i="65"/>
  <c r="P27" i="65"/>
  <c r="N27" i="65"/>
  <c r="L27" i="65"/>
  <c r="X24" i="65"/>
  <c r="V24" i="65"/>
  <c r="T24" i="65"/>
  <c r="R24" i="65"/>
  <c r="P24" i="65"/>
  <c r="N24" i="65"/>
  <c r="L24" i="65"/>
  <c r="J24" i="65"/>
  <c r="G66" i="65"/>
  <c r="G27" i="65"/>
  <c r="H27" i="65"/>
  <c r="G24" i="65" l="1"/>
  <c r="H24" i="65"/>
  <c r="G20" i="65" l="1"/>
  <c r="Z68" i="65" l="1"/>
  <c r="Z65" i="65"/>
  <c r="Z64" i="65"/>
  <c r="Z56" i="65"/>
  <c r="Z57" i="65"/>
  <c r="Z58" i="65"/>
  <c r="Z59" i="65"/>
  <c r="Z60" i="65"/>
  <c r="Z61" i="65"/>
  <c r="Z62" i="65"/>
  <c r="Z55" i="65"/>
  <c r="Z51" i="65"/>
  <c r="Z52" i="65"/>
  <c r="Z53" i="65"/>
  <c r="Z50" i="65"/>
  <c r="Z46" i="65"/>
  <c r="Z42" i="65"/>
  <c r="Z37" i="65"/>
  <c r="Z38" i="65"/>
  <c r="Z36" i="65"/>
  <c r="Z29" i="65"/>
  <c r="Z30" i="65"/>
  <c r="Z31" i="65"/>
  <c r="Z32" i="65"/>
  <c r="Z28" i="65"/>
  <c r="Z26" i="65"/>
  <c r="Z25" i="65"/>
  <c r="Z22" i="65"/>
  <c r="Z23" i="65"/>
  <c r="Z17" i="65"/>
  <c r="H26" i="65" l="1"/>
  <c r="X26" i="65"/>
  <c r="V26" i="65"/>
  <c r="T26" i="65"/>
  <c r="P26" i="65"/>
  <c r="R26" i="65"/>
  <c r="Z67" i="65"/>
  <c r="L26" i="65"/>
  <c r="N26" i="65"/>
  <c r="J26" i="65"/>
  <c r="Z21" i="65"/>
  <c r="Z86" i="65"/>
  <c r="AB67" i="65"/>
  <c r="AB64" i="65"/>
  <c r="AB56" i="65"/>
  <c r="AB53" i="65"/>
  <c r="AB36" i="65"/>
  <c r="AB25" i="65"/>
  <c r="AB17" i="65" l="1"/>
  <c r="AB21" i="65"/>
  <c r="AB60" i="65"/>
  <c r="AB38" i="65"/>
  <c r="AB46" i="65"/>
  <c r="AB55" i="65"/>
  <c r="AB62" i="65"/>
  <c r="AB50" i="65"/>
  <c r="AB51" i="65"/>
  <c r="AB61" i="65"/>
  <c r="AB23" i="65"/>
  <c r="AB65" i="65"/>
  <c r="AB22" i="65" l="1"/>
  <c r="AB72" i="65"/>
  <c r="AB78" i="65" l="1"/>
  <c r="AB77" i="65"/>
  <c r="AC72" i="65"/>
  <c r="AB74" i="65"/>
  <c r="AC74" i="65" s="1"/>
  <c r="G86" i="65" l="1"/>
  <c r="AB75" i="65"/>
  <c r="AB79" i="65"/>
  <c r="AC75" i="65" l="1"/>
  <c r="AB83" i="65"/>
  <c r="T32" i="65" l="1"/>
  <c r="R32" i="65"/>
  <c r="H32" i="65"/>
  <c r="V32" i="65"/>
  <c r="L32" i="65"/>
  <c r="X32" i="65"/>
  <c r="J32" i="65"/>
  <c r="P32" i="65"/>
  <c r="N32" i="65"/>
  <c r="V68" i="65"/>
  <c r="N68" i="65"/>
  <c r="X68" i="65"/>
  <c r="P68" i="65"/>
  <c r="L68" i="65"/>
  <c r="R68" i="65"/>
  <c r="H68" i="65"/>
  <c r="T68" i="65"/>
  <c r="J68" i="65"/>
  <c r="L52" i="65" l="1"/>
  <c r="V58" i="65"/>
  <c r="T59" i="65"/>
  <c r="X59" i="65"/>
  <c r="R59" i="65"/>
  <c r="P59" i="65"/>
  <c r="L59" i="65"/>
  <c r="J59" i="65"/>
  <c r="P52" i="65"/>
  <c r="T52" i="65"/>
  <c r="H58" i="65"/>
  <c r="X58" i="65"/>
  <c r="T58" i="65"/>
  <c r="R58" i="65"/>
  <c r="P58" i="65"/>
  <c r="L58" i="65"/>
  <c r="J58" i="65"/>
  <c r="X57" i="65" l="1"/>
  <c r="J57" i="65"/>
  <c r="N57" i="65"/>
  <c r="R57" i="65"/>
  <c r="P57" i="65"/>
  <c r="H57" i="65"/>
  <c r="T57" i="65"/>
  <c r="L57" i="65"/>
  <c r="V57" i="65"/>
  <c r="R52" i="65"/>
  <c r="N52" i="65"/>
  <c r="X52" i="65"/>
  <c r="V59" i="65"/>
  <c r="J52" i="65"/>
  <c r="N59" i="65"/>
  <c r="N58" i="65"/>
  <c r="H52" i="65"/>
  <c r="V52" i="65"/>
  <c r="H59" i="65"/>
  <c r="T53" i="65" l="1"/>
  <c r="P53" i="65"/>
  <c r="J53" i="65"/>
  <c r="H53" i="65" l="1"/>
  <c r="N53" i="65"/>
  <c r="X53" i="65"/>
  <c r="R53" i="65"/>
  <c r="V53" i="65"/>
  <c r="L53" i="65"/>
  <c r="J46" i="65"/>
  <c r="P46" i="65"/>
  <c r="X46" i="65"/>
  <c r="V46" i="65"/>
  <c r="T46" i="65"/>
  <c r="R46" i="65"/>
  <c r="H46" i="65"/>
  <c r="L46" i="65"/>
  <c r="N46" i="65"/>
  <c r="G45" i="65"/>
  <c r="G43" i="65" s="1"/>
  <c r="V38" i="65" l="1"/>
  <c r="H37" i="65"/>
  <c r="T38" i="65"/>
  <c r="R38" i="65"/>
  <c r="J38" i="65"/>
  <c r="N38" i="65"/>
  <c r="X37" i="65"/>
  <c r="V37" i="65"/>
  <c r="T37" i="65"/>
  <c r="P37" i="65"/>
  <c r="J37" i="65"/>
  <c r="L37" i="65"/>
  <c r="H42" i="65"/>
  <c r="H41" i="65" s="1"/>
  <c r="P42" i="65"/>
  <c r="P41" i="65" s="1"/>
  <c r="X42" i="65"/>
  <c r="X41" i="65" s="1"/>
  <c r="V42" i="65"/>
  <c r="V41" i="65" s="1"/>
  <c r="T42" i="65"/>
  <c r="T41" i="65" s="1"/>
  <c r="R42" i="65"/>
  <c r="R41" i="65" s="1"/>
  <c r="J42" i="65"/>
  <c r="J41" i="65" s="1"/>
  <c r="L42" i="65"/>
  <c r="L41" i="65" s="1"/>
  <c r="N42" i="65"/>
  <c r="N41" i="65" s="1"/>
  <c r="G39" i="65"/>
  <c r="L38" i="65" l="1"/>
  <c r="H38" i="65"/>
  <c r="X38" i="65"/>
  <c r="X31" i="65"/>
  <c r="N37" i="65"/>
  <c r="R37" i="65"/>
  <c r="P38" i="65"/>
  <c r="J31" i="65"/>
  <c r="V31" i="65"/>
  <c r="R31" i="65"/>
  <c r="T31" i="65"/>
  <c r="L31" i="65"/>
  <c r="N31" i="65"/>
  <c r="H31" i="65"/>
  <c r="T29" i="65"/>
  <c r="L29" i="65" l="1"/>
  <c r="N29" i="65"/>
  <c r="P29" i="65"/>
  <c r="X29" i="65"/>
  <c r="V29" i="65"/>
  <c r="R29" i="65"/>
  <c r="J29" i="65"/>
  <c r="X36" i="65"/>
  <c r="X35" i="65" s="1"/>
  <c r="H36" i="65"/>
  <c r="H35" i="65" s="1"/>
  <c r="G35" i="65"/>
  <c r="G33" i="65" s="1"/>
  <c r="T36" i="65"/>
  <c r="T35" i="65" s="1"/>
  <c r="P36" i="65"/>
  <c r="P35" i="65" s="1"/>
  <c r="R36" i="65"/>
  <c r="R35" i="65" s="1"/>
  <c r="L36" i="65"/>
  <c r="L35" i="65" s="1"/>
  <c r="N36" i="65"/>
  <c r="N35" i="65" s="1"/>
  <c r="V36" i="65"/>
  <c r="V35" i="65" s="1"/>
  <c r="J36" i="65"/>
  <c r="J35" i="65" s="1"/>
  <c r="H29" i="65"/>
  <c r="P31" i="65"/>
  <c r="X30" i="65"/>
  <c r="V30" i="65"/>
  <c r="T30" i="65"/>
  <c r="P30" i="65"/>
  <c r="R30" i="65"/>
  <c r="N30" i="65"/>
  <c r="L30" i="65"/>
  <c r="H30" i="65"/>
  <c r="J30" i="65"/>
  <c r="K35" i="65" l="1"/>
  <c r="S35" i="65"/>
  <c r="I35" i="65"/>
  <c r="W35" i="65"/>
  <c r="Q35" i="65"/>
  <c r="Y35" i="65"/>
  <c r="U35" i="65"/>
  <c r="V33" i="65"/>
  <c r="V34" i="65" s="1"/>
  <c r="L33" i="65"/>
  <c r="L34" i="65" s="1"/>
  <c r="M35" i="65"/>
  <c r="N33" i="65"/>
  <c r="N34" i="65" s="1"/>
  <c r="O35" i="65"/>
  <c r="P33" i="65"/>
  <c r="P34" i="65" s="1"/>
  <c r="J33" i="65"/>
  <c r="J34" i="65" s="1"/>
  <c r="R33" i="65"/>
  <c r="R34" i="65" s="1"/>
  <c r="T33" i="65"/>
  <c r="T34" i="65" s="1"/>
  <c r="X33" i="65"/>
  <c r="X34" i="65" s="1"/>
  <c r="H33" i="65"/>
  <c r="H34" i="65" s="1"/>
  <c r="P28" i="65"/>
  <c r="X28" i="65"/>
  <c r="V28" i="65"/>
  <c r="T28" i="65"/>
  <c r="R28" i="65"/>
  <c r="L28" i="65"/>
  <c r="H28" i="65"/>
  <c r="N28" i="65"/>
  <c r="J28" i="65"/>
  <c r="J27" i="65" s="1"/>
  <c r="K27" i="65" l="1"/>
  <c r="S27" i="65"/>
  <c r="Q27" i="65"/>
  <c r="O27" i="65"/>
  <c r="U27" i="65"/>
  <c r="I27" i="65"/>
  <c r="W27" i="65"/>
  <c r="M27" i="65"/>
  <c r="Y27" i="65"/>
  <c r="S33" i="65"/>
  <c r="S34" i="65" s="1"/>
  <c r="O33" i="65"/>
  <c r="O34" i="65" s="1"/>
  <c r="I33" i="65"/>
  <c r="I34" i="65" s="1"/>
  <c r="K33" i="65"/>
  <c r="K34" i="65" s="1"/>
  <c r="Y33" i="65"/>
  <c r="Y34" i="65" s="1"/>
  <c r="Q33" i="65"/>
  <c r="Q34" i="65" s="1"/>
  <c r="M33" i="65"/>
  <c r="M34" i="65" s="1"/>
  <c r="U33" i="65"/>
  <c r="U34" i="65" s="1"/>
  <c r="W33" i="65"/>
  <c r="W34" i="65" s="1"/>
  <c r="Z35" i="65"/>
  <c r="P60" i="65"/>
  <c r="L56" i="65"/>
  <c r="X56" i="65"/>
  <c r="J56" i="65"/>
  <c r="N60" i="65"/>
  <c r="V60" i="65"/>
  <c r="H60" i="65"/>
  <c r="Z33" i="65" l="1"/>
  <c r="J60" i="65"/>
  <c r="X60" i="65"/>
  <c r="N56" i="65"/>
  <c r="R60" i="65"/>
  <c r="L60" i="65"/>
  <c r="T56" i="65"/>
  <c r="R56" i="65"/>
  <c r="P56" i="65"/>
  <c r="G63" i="65"/>
  <c r="X62" i="65"/>
  <c r="R22" i="65"/>
  <c r="H21" i="65"/>
  <c r="T60" i="65"/>
  <c r="H56" i="65"/>
  <c r="V56" i="65"/>
  <c r="V62" i="65"/>
  <c r="X55" i="65"/>
  <c r="P55" i="65"/>
  <c r="H55" i="65"/>
  <c r="R55" i="65"/>
  <c r="L55" i="65"/>
  <c r="T55" i="65"/>
  <c r="J55" i="65"/>
  <c r="V55" i="65"/>
  <c r="N55" i="65"/>
  <c r="Z27" i="65"/>
  <c r="P64" i="65"/>
  <c r="X64" i="65"/>
  <c r="V64" i="65"/>
  <c r="T64" i="65"/>
  <c r="R64" i="65"/>
  <c r="N64" i="65"/>
  <c r="J64" i="65"/>
  <c r="L64" i="65"/>
  <c r="H64" i="65"/>
  <c r="R62" i="65" l="1"/>
  <c r="R21" i="65"/>
  <c r="H62" i="65"/>
  <c r="T22" i="65"/>
  <c r="P62" i="65"/>
  <c r="X22" i="65"/>
  <c r="T62" i="65"/>
  <c r="N62" i="65"/>
  <c r="N21" i="65"/>
  <c r="J62" i="65"/>
  <c r="V67" i="65"/>
  <c r="V66" i="65" s="1"/>
  <c r="P67" i="65"/>
  <c r="P66" i="65" s="1"/>
  <c r="J67" i="65"/>
  <c r="J66" i="65" s="1"/>
  <c r="H67" i="65"/>
  <c r="H66" i="65" s="1"/>
  <c r="T67" i="65"/>
  <c r="X67" i="65"/>
  <c r="X66" i="65" s="1"/>
  <c r="X47" i="65" s="1"/>
  <c r="R67" i="65"/>
  <c r="R66" i="65" s="1"/>
  <c r="N67" i="65"/>
  <c r="N66" i="65" s="1"/>
  <c r="L67" i="65"/>
  <c r="T65" i="65"/>
  <c r="T63" i="65" s="1"/>
  <c r="U63" i="65" s="1"/>
  <c r="X65" i="65"/>
  <c r="X63" i="65" s="1"/>
  <c r="Y63" i="65" s="1"/>
  <c r="J65" i="65"/>
  <c r="J63" i="65" s="1"/>
  <c r="K63" i="65" s="1"/>
  <c r="P65" i="65"/>
  <c r="P63" i="65" s="1"/>
  <c r="Q63" i="65" s="1"/>
  <c r="V65" i="65"/>
  <c r="V63" i="65" s="1"/>
  <c r="W63" i="65" s="1"/>
  <c r="L65" i="65"/>
  <c r="L63" i="65" s="1"/>
  <c r="M63" i="65" s="1"/>
  <c r="R65" i="65"/>
  <c r="R63" i="65" s="1"/>
  <c r="S63" i="65" s="1"/>
  <c r="H65" i="65"/>
  <c r="H63" i="65" s="1"/>
  <c r="I63" i="65" s="1"/>
  <c r="N65" i="65"/>
  <c r="N63" i="65" s="1"/>
  <c r="L62" i="65"/>
  <c r="N51" i="65"/>
  <c r="R51" i="65"/>
  <c r="P51" i="65"/>
  <c r="T51" i="65"/>
  <c r="L51" i="65"/>
  <c r="V51" i="65"/>
  <c r="J51" i="65"/>
  <c r="X51" i="65"/>
  <c r="H51" i="65"/>
  <c r="P50" i="65"/>
  <c r="R50" i="65"/>
  <c r="L50" i="65"/>
  <c r="T50" i="65"/>
  <c r="N50" i="65"/>
  <c r="V50" i="65"/>
  <c r="H50" i="65"/>
  <c r="X50" i="65"/>
  <c r="J50" i="65"/>
  <c r="G49" i="65"/>
  <c r="L23" i="65"/>
  <c r="H23" i="65"/>
  <c r="P23" i="65"/>
  <c r="T23" i="65"/>
  <c r="X23" i="65"/>
  <c r="J23" i="65"/>
  <c r="N23" i="65"/>
  <c r="V23" i="65"/>
  <c r="R23" i="65"/>
  <c r="T21" i="65"/>
  <c r="P21" i="65"/>
  <c r="N22" i="65"/>
  <c r="J22" i="65"/>
  <c r="V21" i="65"/>
  <c r="L21" i="65"/>
  <c r="P22" i="65"/>
  <c r="L22" i="65"/>
  <c r="H22" i="65"/>
  <c r="J21" i="65"/>
  <c r="X21" i="65"/>
  <c r="V22" i="65"/>
  <c r="H17" i="65"/>
  <c r="R17" i="65"/>
  <c r="P17" i="65"/>
  <c r="T17" i="65"/>
  <c r="L17" i="65"/>
  <c r="J17" i="65"/>
  <c r="G15" i="65"/>
  <c r="X17" i="65"/>
  <c r="V17" i="65"/>
  <c r="N17" i="65"/>
  <c r="L61" i="65"/>
  <c r="P61" i="65"/>
  <c r="N61" i="65"/>
  <c r="X61" i="65"/>
  <c r="X54" i="65" s="1"/>
  <c r="V61" i="65"/>
  <c r="V54" i="65" s="1"/>
  <c r="T61" i="65"/>
  <c r="R61" i="65"/>
  <c r="H61" i="65"/>
  <c r="H54" i="65" s="1"/>
  <c r="J61" i="65"/>
  <c r="G54" i="65"/>
  <c r="G47" i="65" s="1"/>
  <c r="P25" i="65"/>
  <c r="X25" i="65"/>
  <c r="V25" i="65"/>
  <c r="T25" i="65"/>
  <c r="R25" i="65"/>
  <c r="J25" i="65"/>
  <c r="H25" i="65"/>
  <c r="L25" i="65"/>
  <c r="N25" i="65"/>
  <c r="G18" i="65"/>
  <c r="V47" i="65" l="1"/>
  <c r="J47" i="65"/>
  <c r="L66" i="65"/>
  <c r="T66" i="65"/>
  <c r="T47" i="65" s="1"/>
  <c r="O63" i="65"/>
  <c r="N47" i="65"/>
  <c r="R20" i="65"/>
  <c r="S20" i="65" s="1"/>
  <c r="Y66" i="65"/>
  <c r="Q66" i="65"/>
  <c r="P54" i="65"/>
  <c r="P47" i="65" s="1"/>
  <c r="X49" i="65"/>
  <c r="Y49" i="65" s="1"/>
  <c r="O24" i="65"/>
  <c r="S24" i="65"/>
  <c r="Q24" i="65"/>
  <c r="M24" i="65"/>
  <c r="U24" i="65"/>
  <c r="S66" i="65"/>
  <c r="K66" i="65"/>
  <c r="T54" i="65"/>
  <c r="U54" i="65" s="1"/>
  <c r="I54" i="65"/>
  <c r="Y54" i="65"/>
  <c r="W54" i="65"/>
  <c r="H49" i="65"/>
  <c r="I49" i="65" s="1"/>
  <c r="I24" i="65"/>
  <c r="W24" i="65"/>
  <c r="K24" i="65"/>
  <c r="Y24" i="65"/>
  <c r="G73" i="65"/>
  <c r="O66" i="65"/>
  <c r="I66" i="65"/>
  <c r="W66" i="65"/>
  <c r="J15" i="65"/>
  <c r="X15" i="65"/>
  <c r="V15" i="65"/>
  <c r="T15" i="65"/>
  <c r="R15" i="65"/>
  <c r="R16" i="65" s="1"/>
  <c r="P15" i="65"/>
  <c r="N15" i="65"/>
  <c r="L15" i="65"/>
  <c r="H15" i="65"/>
  <c r="L49" i="65"/>
  <c r="N54" i="65"/>
  <c r="O54" i="65" s="1"/>
  <c r="X20" i="65"/>
  <c r="V49" i="65"/>
  <c r="W49" i="65" s="1"/>
  <c r="R49" i="65"/>
  <c r="S49" i="65" s="1"/>
  <c r="J49" i="65"/>
  <c r="K49" i="65" s="1"/>
  <c r="P49" i="65"/>
  <c r="Q49" i="65" s="1"/>
  <c r="J54" i="65"/>
  <c r="K54" i="65" s="1"/>
  <c r="L54" i="65"/>
  <c r="M54" i="65" s="1"/>
  <c r="N49" i="65"/>
  <c r="O49" i="65" s="1"/>
  <c r="H20" i="65"/>
  <c r="R54" i="65"/>
  <c r="S54" i="65" s="1"/>
  <c r="T20" i="65"/>
  <c r="V20" i="65"/>
  <c r="L20" i="65"/>
  <c r="L18" i="65" s="1"/>
  <c r="J20" i="65"/>
  <c r="T49" i="65"/>
  <c r="U49" i="65" s="1"/>
  <c r="N20" i="65"/>
  <c r="P20" i="65"/>
  <c r="Z63" i="65"/>
  <c r="Q54" i="65" l="1"/>
  <c r="R47" i="65"/>
  <c r="L47" i="65"/>
  <c r="L48" i="65" s="1"/>
  <c r="U66" i="65"/>
  <c r="M66" i="65"/>
  <c r="R18" i="65"/>
  <c r="S18" i="65" s="1"/>
  <c r="S19" i="65" s="1"/>
  <c r="S15" i="65"/>
  <c r="S16" i="65" s="1"/>
  <c r="U47" i="65"/>
  <c r="U48" i="65" s="1"/>
  <c r="K47" i="65"/>
  <c r="K48" i="65" s="1"/>
  <c r="H47" i="65"/>
  <c r="I47" i="65" s="1"/>
  <c r="I48" i="65" s="1"/>
  <c r="N48" i="65"/>
  <c r="M49" i="65"/>
  <c r="Z49" i="65" s="1"/>
  <c r="M15" i="65"/>
  <c r="M16" i="65" s="1"/>
  <c r="L16" i="65"/>
  <c r="O15" i="65"/>
  <c r="O16" i="65" s="1"/>
  <c r="N16" i="65"/>
  <c r="W15" i="65"/>
  <c r="W16" i="65" s="1"/>
  <c r="V16" i="65"/>
  <c r="I15" i="65"/>
  <c r="I16" i="65" s="1"/>
  <c r="H16" i="65"/>
  <c r="Q15" i="65"/>
  <c r="Q16" i="65" s="1"/>
  <c r="P16" i="65"/>
  <c r="Y15" i="65"/>
  <c r="Y16" i="65" s="1"/>
  <c r="X16" i="65"/>
  <c r="K15" i="65"/>
  <c r="K16" i="65" s="1"/>
  <c r="J16" i="65"/>
  <c r="U15" i="65"/>
  <c r="U16" i="65" s="1"/>
  <c r="T16" i="65"/>
  <c r="M18" i="65"/>
  <c r="M19" i="65" s="1"/>
  <c r="L19" i="65"/>
  <c r="Y47" i="65"/>
  <c r="Y48" i="65" s="1"/>
  <c r="X48" i="65"/>
  <c r="W47" i="65"/>
  <c r="W48" i="65" s="1"/>
  <c r="V48" i="65"/>
  <c r="T18" i="65"/>
  <c r="U20" i="65"/>
  <c r="X18" i="65"/>
  <c r="Y20" i="65"/>
  <c r="K20" i="65"/>
  <c r="Q20" i="65"/>
  <c r="M20" i="65"/>
  <c r="I20" i="65"/>
  <c r="O20" i="65"/>
  <c r="W20" i="65"/>
  <c r="P18" i="65"/>
  <c r="J18" i="65"/>
  <c r="G74" i="65"/>
  <c r="H18" i="65"/>
  <c r="V18" i="65"/>
  <c r="Z66" i="65"/>
  <c r="N18" i="65"/>
  <c r="Z24" i="65"/>
  <c r="Z54" i="65"/>
  <c r="R19" i="65" l="1"/>
  <c r="M47" i="65"/>
  <c r="M48" i="65" s="1"/>
  <c r="T48" i="65"/>
  <c r="U45" i="65" s="1"/>
  <c r="H48" i="65"/>
  <c r="I45" i="65" s="1"/>
  <c r="J48" i="65"/>
  <c r="J43" i="65" s="1"/>
  <c r="O47" i="65"/>
  <c r="O48" i="65" s="1"/>
  <c r="O45" i="65"/>
  <c r="Z15" i="65"/>
  <c r="Q18" i="65"/>
  <c r="Q19" i="65" s="1"/>
  <c r="P19" i="65"/>
  <c r="U18" i="65"/>
  <c r="U19" i="65" s="1"/>
  <c r="T19" i="65"/>
  <c r="O18" i="65"/>
  <c r="O19" i="65" s="1"/>
  <c r="N19" i="65"/>
  <c r="I18" i="65"/>
  <c r="I19" i="65" s="1"/>
  <c r="H19" i="65"/>
  <c r="K18" i="65"/>
  <c r="K19" i="65" s="1"/>
  <c r="J19" i="65"/>
  <c r="W18" i="65"/>
  <c r="W19" i="65" s="1"/>
  <c r="V19" i="65"/>
  <c r="Y18" i="65"/>
  <c r="Y19" i="65" s="1"/>
  <c r="X19" i="65"/>
  <c r="S47" i="65"/>
  <c r="S48" i="65" s="1"/>
  <c r="R48" i="65"/>
  <c r="Q47" i="65"/>
  <c r="Q48" i="65" s="1"/>
  <c r="P48" i="65"/>
  <c r="Q45" i="65" s="1"/>
  <c r="W45" i="65"/>
  <c r="M45" i="65"/>
  <c r="Y45" i="65"/>
  <c r="Z20" i="65"/>
  <c r="G75" i="65"/>
  <c r="G69" i="65"/>
  <c r="G77" i="65" s="1"/>
  <c r="G78" i="65" s="1"/>
  <c r="V43" i="65"/>
  <c r="L43" i="65"/>
  <c r="X43" i="65"/>
  <c r="N43" i="65" l="1"/>
  <c r="T43" i="65"/>
  <c r="U43" i="65" s="1"/>
  <c r="U44" i="65" s="1"/>
  <c r="H43" i="65"/>
  <c r="I43" i="65" s="1"/>
  <c r="I44" i="65" s="1"/>
  <c r="K45" i="65"/>
  <c r="P43" i="65"/>
  <c r="Q43" i="65" s="1"/>
  <c r="Q44" i="65" s="1"/>
  <c r="Z18" i="65"/>
  <c r="Z47" i="65"/>
  <c r="W43" i="65"/>
  <c r="W44" i="65" s="1"/>
  <c r="V44" i="65"/>
  <c r="Y43" i="65"/>
  <c r="Y44" i="65" s="1"/>
  <c r="X44" i="65"/>
  <c r="K43" i="65"/>
  <c r="K44" i="65" s="1"/>
  <c r="J44" i="65"/>
  <c r="M43" i="65"/>
  <c r="M44" i="65" s="1"/>
  <c r="L44" i="65"/>
  <c r="O43" i="65"/>
  <c r="O44" i="65" s="1"/>
  <c r="N44" i="65"/>
  <c r="S45" i="65"/>
  <c r="R43" i="65"/>
  <c r="R44" i="65" s="1"/>
  <c r="G81" i="65"/>
  <c r="G79" i="65"/>
  <c r="G82" i="65"/>
  <c r="T44" i="65" l="1"/>
  <c r="U41" i="65" s="1"/>
  <c r="H44" i="65"/>
  <c r="H39" i="65" s="1"/>
  <c r="P44" i="65"/>
  <c r="Q41" i="65" s="1"/>
  <c r="N39" i="65"/>
  <c r="N40" i="65" s="1"/>
  <c r="O41" i="65"/>
  <c r="Z45" i="65"/>
  <c r="W41" i="65"/>
  <c r="M41" i="65"/>
  <c r="Y41" i="65"/>
  <c r="I41" i="65"/>
  <c r="K41" i="65"/>
  <c r="R39" i="65"/>
  <c r="R40" i="65" s="1"/>
  <c r="S43" i="65"/>
  <c r="S44" i="65" s="1"/>
  <c r="G83" i="65"/>
  <c r="V39" i="65"/>
  <c r="V40" i="65" s="1"/>
  <c r="L39" i="65"/>
  <c r="L40" i="65" s="1"/>
  <c r="J39" i="65"/>
  <c r="J40" i="65" s="1"/>
  <c r="X39" i="65"/>
  <c r="X40" i="65" s="1"/>
  <c r="T39" i="65" l="1"/>
  <c r="T40" i="65" s="1"/>
  <c r="P39" i="65"/>
  <c r="P40" i="65" s="1"/>
  <c r="N71" i="65"/>
  <c r="N69" i="65" s="1"/>
  <c r="Z43" i="65"/>
  <c r="N73" i="65"/>
  <c r="N74" i="65" s="1"/>
  <c r="O74" i="65" s="1"/>
  <c r="O39" i="65"/>
  <c r="O40" i="65" s="1"/>
  <c r="H71" i="65"/>
  <c r="H40" i="65"/>
  <c r="H73" i="65" s="1"/>
  <c r="S41" i="65"/>
  <c r="R73" i="65"/>
  <c r="S73" i="65" s="1"/>
  <c r="I39" i="65"/>
  <c r="I40" i="65" s="1"/>
  <c r="V71" i="65"/>
  <c r="W39" i="65"/>
  <c r="W40" i="65" s="1"/>
  <c r="X71" i="65"/>
  <c r="Y39" i="65"/>
  <c r="Y40" i="65" s="1"/>
  <c r="R71" i="65"/>
  <c r="S39" i="65"/>
  <c r="S40" i="65" s="1"/>
  <c r="J71" i="65"/>
  <c r="K39" i="65"/>
  <c r="K40" i="65" s="1"/>
  <c r="L71" i="65"/>
  <c r="M39" i="65"/>
  <c r="M40" i="65" s="1"/>
  <c r="P73" i="65"/>
  <c r="J73" i="65"/>
  <c r="X73" i="65"/>
  <c r="L73" i="65"/>
  <c r="V73" i="65"/>
  <c r="G87" i="65"/>
  <c r="U39" i="65" l="1"/>
  <c r="U40" i="65" s="1"/>
  <c r="T71" i="65"/>
  <c r="U71" i="65" s="1"/>
  <c r="T73" i="65"/>
  <c r="T74" i="65" s="1"/>
  <c r="U74" i="65" s="1"/>
  <c r="P71" i="65"/>
  <c r="Q71" i="65" s="1"/>
  <c r="Q39" i="65"/>
  <c r="Q40" i="65" s="1"/>
  <c r="O71" i="65"/>
  <c r="O69" i="65"/>
  <c r="O70" i="65" s="1"/>
  <c r="N70" i="65"/>
  <c r="O73" i="65"/>
  <c r="Z41" i="65"/>
  <c r="K71" i="65"/>
  <c r="Y71" i="65"/>
  <c r="I71" i="65"/>
  <c r="M71" i="65"/>
  <c r="W71" i="65"/>
  <c r="R74" i="65"/>
  <c r="S74" i="65" s="1"/>
  <c r="R69" i="65"/>
  <c r="S71" i="65"/>
  <c r="X74" i="65"/>
  <c r="Y74" i="65" s="1"/>
  <c r="Y73" i="65"/>
  <c r="P74" i="65"/>
  <c r="Q74" i="65" s="1"/>
  <c r="Q73" i="65"/>
  <c r="J74" i="65"/>
  <c r="K74" i="65" s="1"/>
  <c r="K73" i="65"/>
  <c r="V74" i="65"/>
  <c r="W74" i="65" s="1"/>
  <c r="W73" i="65"/>
  <c r="L74" i="65"/>
  <c r="M74" i="65" s="1"/>
  <c r="M73" i="65"/>
  <c r="H74" i="65"/>
  <c r="I74" i="65" s="1"/>
  <c r="I73" i="65"/>
  <c r="V69" i="65"/>
  <c r="N77" i="65"/>
  <c r="X69" i="65"/>
  <c r="H69" i="65"/>
  <c r="L69" i="65"/>
  <c r="J69" i="65"/>
  <c r="J77" i="65" s="1"/>
  <c r="N75" i="65"/>
  <c r="O75" i="65" s="1"/>
  <c r="Z39" i="65" l="1"/>
  <c r="P69" i="65"/>
  <c r="Q69" i="65" s="1"/>
  <c r="Q70" i="65" s="1"/>
  <c r="U73" i="65"/>
  <c r="Z73" i="65" s="1"/>
  <c r="T69" i="65"/>
  <c r="U69" i="65" s="1"/>
  <c r="U70" i="65" s="1"/>
  <c r="K69" i="65"/>
  <c r="K70" i="65" s="1"/>
  <c r="J70" i="65"/>
  <c r="Y69" i="65"/>
  <c r="Y70" i="65" s="1"/>
  <c r="X70" i="65"/>
  <c r="S69" i="65"/>
  <c r="S70" i="65" s="1"/>
  <c r="R70" i="65"/>
  <c r="M69" i="65"/>
  <c r="M70" i="65" s="1"/>
  <c r="L70" i="65"/>
  <c r="W69" i="65"/>
  <c r="W70" i="65" s="1"/>
  <c r="V70" i="65"/>
  <c r="I69" i="65"/>
  <c r="I70" i="65" s="1"/>
  <c r="H70" i="65"/>
  <c r="R75" i="65"/>
  <c r="S75" i="65" s="1"/>
  <c r="R77" i="65"/>
  <c r="R78" i="65" s="1"/>
  <c r="S78" i="65" s="1"/>
  <c r="N78" i="65"/>
  <c r="O78" i="65" s="1"/>
  <c r="O77" i="65"/>
  <c r="J75" i="65"/>
  <c r="K75" i="65" s="1"/>
  <c r="X75" i="65"/>
  <c r="Y75" i="65" s="1"/>
  <c r="P75" i="65"/>
  <c r="Q75" i="65" s="1"/>
  <c r="L77" i="65"/>
  <c r="X77" i="65"/>
  <c r="H75" i="65"/>
  <c r="I75" i="65" s="1"/>
  <c r="Z71" i="65"/>
  <c r="L75" i="65"/>
  <c r="M75" i="65" s="1"/>
  <c r="N81" i="65"/>
  <c r="O81" i="65" s="1"/>
  <c r="T75" i="65"/>
  <c r="U75" i="65" s="1"/>
  <c r="H77" i="65"/>
  <c r="V75" i="65"/>
  <c r="W75" i="65" s="1"/>
  <c r="V77" i="65"/>
  <c r="T77" i="65" l="1"/>
  <c r="T78" i="65" s="1"/>
  <c r="U78" i="65" s="1"/>
  <c r="P77" i="65"/>
  <c r="P78" i="65" s="1"/>
  <c r="Q78" i="65" s="1"/>
  <c r="P70" i="65"/>
  <c r="T70" i="65"/>
  <c r="R81" i="65"/>
  <c r="S81" i="65" s="1"/>
  <c r="S77" i="65"/>
  <c r="X78" i="65"/>
  <c r="Y78" i="65" s="1"/>
  <c r="Y77" i="65"/>
  <c r="L78" i="65"/>
  <c r="M78" i="65" s="1"/>
  <c r="M77" i="65"/>
  <c r="V78" i="65"/>
  <c r="W78" i="65" s="1"/>
  <c r="W77" i="65"/>
  <c r="J78" i="65"/>
  <c r="K78" i="65" s="1"/>
  <c r="K77" i="65"/>
  <c r="H78" i="65"/>
  <c r="I78" i="65" s="1"/>
  <c r="I77" i="65"/>
  <c r="J81" i="65"/>
  <c r="K81" i="65" s="1"/>
  <c r="Z75" i="65"/>
  <c r="Z69" i="65"/>
  <c r="L81" i="65"/>
  <c r="M81" i="65" s="1"/>
  <c r="V81" i="65"/>
  <c r="W81" i="65" s="1"/>
  <c r="H81" i="65"/>
  <c r="I81" i="65" s="1"/>
  <c r="N79" i="65"/>
  <c r="O79" i="65" s="1"/>
  <c r="N82" i="65"/>
  <c r="O82" i="65" s="1"/>
  <c r="Z74" i="65"/>
  <c r="X81" i="65"/>
  <c r="Y81" i="65" s="1"/>
  <c r="R79" i="65"/>
  <c r="S79" i="65" s="1"/>
  <c r="R82" i="65"/>
  <c r="S82" i="65" s="1"/>
  <c r="P81" i="65" l="1"/>
  <c r="Q81" i="65" s="1"/>
  <c r="U77" i="65"/>
  <c r="T81" i="65"/>
  <c r="U81" i="65" s="1"/>
  <c r="Q77" i="65"/>
  <c r="P79" i="65"/>
  <c r="Q79" i="65" s="1"/>
  <c r="P82" i="65"/>
  <c r="Q82" i="65" s="1"/>
  <c r="J79" i="65"/>
  <c r="K79" i="65" s="1"/>
  <c r="J82" i="65"/>
  <c r="K82" i="65" s="1"/>
  <c r="N83" i="65"/>
  <c r="O83" i="65" s="1"/>
  <c r="V79" i="65"/>
  <c r="W79" i="65" s="1"/>
  <c r="V82" i="65"/>
  <c r="W82" i="65" s="1"/>
  <c r="R83" i="65"/>
  <c r="S83" i="65" s="1"/>
  <c r="H79" i="65"/>
  <c r="I79" i="65" s="1"/>
  <c r="H82" i="65"/>
  <c r="I82" i="65" s="1"/>
  <c r="X79" i="65"/>
  <c r="Y79" i="65" s="1"/>
  <c r="X82" i="65"/>
  <c r="Y82" i="65" s="1"/>
  <c r="L79" i="65"/>
  <c r="M79" i="65" s="1"/>
  <c r="L82" i="65"/>
  <c r="M82" i="65" s="1"/>
  <c r="T79" i="65"/>
  <c r="U79" i="65" s="1"/>
  <c r="T82" i="65"/>
  <c r="U82" i="65" s="1"/>
  <c r="Z81" i="65" l="1"/>
  <c r="Z77" i="65"/>
  <c r="X83" i="65"/>
  <c r="Y83" i="65" s="1"/>
  <c r="Z78" i="65"/>
  <c r="V83" i="65"/>
  <c r="W83" i="65" s="1"/>
  <c r="P83" i="65"/>
  <c r="Q83" i="65" s="1"/>
  <c r="L83" i="65"/>
  <c r="M83" i="65" s="1"/>
  <c r="Z79" i="65"/>
  <c r="J83" i="65"/>
  <c r="K83" i="65" s="1"/>
  <c r="T83" i="65"/>
  <c r="U83" i="65" s="1"/>
  <c r="H83" i="65"/>
  <c r="I83" i="65" s="1"/>
  <c r="Z82" i="65" l="1"/>
  <c r="Z83" i="65"/>
</calcChain>
</file>

<file path=xl/sharedStrings.xml><?xml version="1.0" encoding="utf-8"?>
<sst xmlns="http://schemas.openxmlformats.org/spreadsheetml/2006/main" count="225" uniqueCount="149">
  <si>
    <t>1.1</t>
  </si>
  <si>
    <t>2.1</t>
  </si>
  <si>
    <t>2.2</t>
  </si>
  <si>
    <t>TOTAL GERAL</t>
  </si>
  <si>
    <t>ITEM</t>
  </si>
  <si>
    <t>2.1.1</t>
  </si>
  <si>
    <t>2.1.2</t>
  </si>
  <si>
    <t>2.1.3</t>
  </si>
  <si>
    <t>2.2.1</t>
  </si>
  <si>
    <t>2.2.2</t>
  </si>
  <si>
    <t>CUSTO TOTAL (R$)</t>
  </si>
  <si>
    <t>3.1</t>
  </si>
  <si>
    <t>3.1.1</t>
  </si>
  <si>
    <t>3.1.2</t>
  </si>
  <si>
    <t>INSTALAÇÕES ELÉTRICAS</t>
  </si>
  <si>
    <t>4.1</t>
  </si>
  <si>
    <t>5.1</t>
  </si>
  <si>
    <t>5.2</t>
  </si>
  <si>
    <t>2.3</t>
  </si>
  <si>
    <t>3.1.3</t>
  </si>
  <si>
    <t>4.1.1</t>
  </si>
  <si>
    <t>4.3</t>
  </si>
  <si>
    <t>%</t>
  </si>
  <si>
    <t>PROJETOS</t>
  </si>
  <si>
    <t>6.1</t>
  </si>
  <si>
    <t>6.2</t>
  </si>
  <si>
    <t>6.3</t>
  </si>
  <si>
    <t>MOBILIZAÇÃO</t>
  </si>
  <si>
    <t>DESMOBILIZAÇÃO</t>
  </si>
  <si>
    <t>7.1</t>
  </si>
  <si>
    <t>PROTEÇÃO E SINALIZAÇÃO</t>
  </si>
  <si>
    <t>DESCRIÇÃO DOS SERVIÇOS</t>
  </si>
  <si>
    <t>MINISTÉRIO DA EDUCAÇÃO</t>
  </si>
  <si>
    <t>FUNDAÇÃO UNIVERSIDADE FEDERAL DO ABC</t>
  </si>
  <si>
    <t>SUPERINTENDÊNCIA DE OBRAS</t>
  </si>
  <si>
    <t>PLACA DE OBRA EM CHAPA DE AÇO GALVANIZADO - FORNECIMENTO E INSTALAÇÃO</t>
  </si>
  <si>
    <t>TOTAL BDI</t>
  </si>
  <si>
    <t>CANTEIRO DE OBRAS - INSTALAÇÕES PROVISÓRIAS</t>
  </si>
  <si>
    <t>SERVIÇOS PRELIMINARES E SERVIÇOS TÉCNICOS</t>
  </si>
  <si>
    <t>itens iniciais</t>
  </si>
  <si>
    <t>itens corrigidos</t>
  </si>
  <si>
    <t>2.3.1</t>
  </si>
  <si>
    <t>2.3.2</t>
  </si>
  <si>
    <t>2.3.3</t>
  </si>
  <si>
    <t>COD.   SINAPI</t>
  </si>
  <si>
    <t>COMP. SINAPI</t>
  </si>
  <si>
    <t>5.1.1</t>
  </si>
  <si>
    <t>5.1.2</t>
  </si>
  <si>
    <t>6.1.1</t>
  </si>
  <si>
    <t>6.1.2</t>
  </si>
  <si>
    <t xml:space="preserve">LOCACAO DE CONTAINER 2,30  X  6,00 M, ALT. 2,50 M, COM 1 SANITARIO, PARA ESCRITORIO, COMPLETO, SEM DIVISORIAS INTERNAS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</si>
  <si>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6.2.1</t>
  </si>
  <si>
    <t>6.2.2</t>
  </si>
  <si>
    <t>6.2.3</t>
  </si>
  <si>
    <t>6.2.4</t>
  </si>
  <si>
    <t>6.3.1</t>
  </si>
  <si>
    <t>6.1.3</t>
  </si>
  <si>
    <t>6.1.4</t>
  </si>
  <si>
    <t>6.3.2</t>
  </si>
  <si>
    <t>6.2.5</t>
  </si>
  <si>
    <t>6.2.6</t>
  </si>
  <si>
    <t>COMPO</t>
  </si>
  <si>
    <t>6.2.7</t>
  </si>
  <si>
    <t>OK</t>
  </si>
  <si>
    <t>ADMINISTRAÇÃO LOCAL</t>
  </si>
  <si>
    <t>C.SINAPI / DNIT</t>
  </si>
  <si>
    <t>PROJETO EXECUTIVO DE SISTEMA DE PROTEÇÃO CONTRA DESCARGAS ATMOSFÉRICAS (SPDA)</t>
  </si>
  <si>
    <t>LAUDO TÉCNICO SPDA CONFORME NBR-5419</t>
  </si>
  <si>
    <t>REMOÇÃO DE ENTULHO COM CAÇAMBA METÁLICA, INCLUSIVE CARGA MANUAL E DESCARGA EM BOTA-FORA</t>
  </si>
  <si>
    <t>2.3.4</t>
  </si>
  <si>
    <t>2.3.5</t>
  </si>
  <si>
    <t xml:space="preserve">REMOÇÃO DE CAPTOR DE PÁRA-RAIOS - TIPO FRANKLIN </t>
  </si>
  <si>
    <t>REMOÇÃO DE BASE E HASTE DE PÁRA-RAIOS</t>
  </si>
  <si>
    <t>CDHU    04.30.020   BOLETIM 186</t>
  </si>
  <si>
    <t>REMOÇÃO DE CALHA OU RUFO</t>
  </si>
  <si>
    <t>DEMOLIÇÃO / REMOÇÃO</t>
  </si>
  <si>
    <t>MOVIMENTO DE TERRA</t>
  </si>
  <si>
    <t>ESCAVAÇÃO, REATERRO, REASSENTAMENTOS</t>
  </si>
  <si>
    <t>REVESTIMENTO</t>
  </si>
  <si>
    <t>REVESTIMENTO PISO</t>
  </si>
  <si>
    <t>COBERTURA</t>
  </si>
  <si>
    <t>ACESSÓRIOS E COMPLEMENTO</t>
  </si>
  <si>
    <t>ELETRODUTOS E ACESSÓRIOS</t>
  </si>
  <si>
    <t xml:space="preserve">ELETRODUTO RÍGIDO ROSCÁVEL, PVC, DN 32 MM (1"), PARA CIRCUITOS TERMINAIS, INSTALADA EM PAREDE - FORNECIMENTO E INSTALAÇÃO </t>
  </si>
  <si>
    <t>SISTEMA DE ATERRAMENTO</t>
  </si>
  <si>
    <t>CAIXA DE INSPEÇÃO</t>
  </si>
  <si>
    <t>CORDOALHA DE COBRE NU #35 MM2, NÃO-ENTERRADA, COM ISOLADOR E TERMINAIS- FORNECIMENTO E INSTALAÇÃO</t>
  </si>
  <si>
    <t>6.2.8</t>
  </si>
  <si>
    <t>SUBTOTAL 1 - itens 1 a 6</t>
  </si>
  <si>
    <t>SUBTOTAL 2 - item 7</t>
  </si>
  <si>
    <t>6.4</t>
  </si>
  <si>
    <t>6.4.1</t>
  </si>
  <si>
    <t>ADMINISTRAÇÃO LOCAL DA OBRA -  SOBRE OS ITENS 1 A 6</t>
  </si>
  <si>
    <t>TOTAL - itens 1 a 7</t>
  </si>
  <si>
    <t>PREENCHER DESCONTO A SER APLICADO (EM PERCENTUAL):</t>
  </si>
  <si>
    <t>SERVIÇOS DIVERSOS</t>
  </si>
  <si>
    <t>6.4.2</t>
  </si>
  <si>
    <t>COMPOSIÇÃO  SINAPI     97629</t>
  </si>
  <si>
    <t xml:space="preserve">          SIURB          01.01.07 </t>
  </si>
  <si>
    <t xml:space="preserve">          SIURB          09.53.10 </t>
  </si>
  <si>
    <t xml:space="preserve">          SIURB          09.53.20 </t>
  </si>
  <si>
    <t xml:space="preserve"> SINAPI  93358 </t>
  </si>
  <si>
    <t xml:space="preserve">C. SINAPI 101862 </t>
  </si>
  <si>
    <t xml:space="preserve">SINAPI 94996 </t>
  </si>
  <si>
    <t>C. SINAPI 101979</t>
  </si>
  <si>
    <t xml:space="preserve">SINAPI 91880 </t>
  </si>
  <si>
    <t>SINAPI 96977</t>
  </si>
  <si>
    <t xml:space="preserve">       SIURB         09-80-23 </t>
  </si>
  <si>
    <t xml:space="preserve">FDE-SP  4.80.68 </t>
  </si>
  <si>
    <t xml:space="preserve">COMPOSIÇÃO SINAPI  CP-6 </t>
  </si>
  <si>
    <t>SINAPI  10775</t>
  </si>
  <si>
    <t>ESCAVAÇÃO MANUAL DE VALA COM PROFUNDIDADE MENOR OU IGUAL A 1,30M, COM APROVEITAMENTO DE MATERIAL</t>
  </si>
  <si>
    <t>REATERRO MANUAL APILOADO COM SOQUETE COM APROVEITAMENTO DE MATERIAL EXISTENTE</t>
  </si>
  <si>
    <t xml:space="preserve">   SINAPI    96995</t>
  </si>
  <si>
    <t>EXECUÇÃO DE PASSEIO (CALÇADA) OU PISO DE CONCRETO COM CONCRETO MOLDADO IN LOCO, FEITO EM OBRA, ACABAMENTO CONVENCIONAL, ESPESSURA 6 CM, ARMADO.</t>
  </si>
  <si>
    <t xml:space="preserve">CHAPIM (RUFO CAPA) EM AÇO GALVANIZADO, CORTE 33 - FORNECIMENTO E INSTALAÇÃO
</t>
  </si>
  <si>
    <t xml:space="preserve">  SINAPI    95744</t>
  </si>
  <si>
    <t xml:space="preserve">  SINAPI   91872 </t>
  </si>
  <si>
    <t>CDHU 42.05.070 BOLETIM 186</t>
  </si>
  <si>
    <t>CDHU 42.01.086 BOLETIM 186</t>
  </si>
  <si>
    <t xml:space="preserve">       SIURB         09.11.05</t>
  </si>
  <si>
    <t xml:space="preserve">       SIURB         09.11.14</t>
  </si>
  <si>
    <t>REASSENTAMENTO DE BLOCOS RETANGULAR PARA PISO INTERTRAVADO, ESPESSURA DE 6 CM, EM CALÇADA, COM REAPROVEITAMENTO DOS BLOCOS RETANGULAR - INCLUSO RETIRADA E COLOCAÇÃO DO MATERIAL</t>
  </si>
  <si>
    <t>CURVA 90 GRAUS PARA ELETRODUTO, PVC, SOLDÁVEL, DN 32 MM (1"), APARENTE, INSTALADA EM PAREDE - FORNECIMENTO E INSTALAÇÃO</t>
  </si>
  <si>
    <t>CURVA DE ALUMÍNIO 7/8" X 1/8" X 300 MM- REF.: TERMOTÉCNICA  TEL-781; RAYCON DR-138 OU EQUIVALENTE, COM SUPORTE FIXAÇÃO, COM BASE PLANA- REF.: GELCAM SSG 04/F OU EQUIVALENTE - FORNECIMENTO E INSTALAÇÃO</t>
  </si>
  <si>
    <t>LUVA PARA ELETRODUTO, PVC, SOLDÁVEL, DN 32 MM (1"), APARENTE, INSTALADA EM PAREDE - FORNECIMENTO E INSTALAÇÃO</t>
  </si>
  <si>
    <t>BARRA CHATA DE ALUMÍNIO TIPO FITA 1/8" X 7/8". REF.: TERMOTÉCNICA TEL-771 COM SUPORTE FIXAÇÃO, COM BASE PLANA-REF.GELCAM  SSG 04/F OU EQUIVALENTE - FORNECIMENTO E INSTALAÇÃO</t>
  </si>
  <si>
    <t>CORDOALHA DE COBRE NU 50 MM2, ENTERRADA, SEM ISOLADOR - FORNECIMENTO E INSTALAÇÃO</t>
  </si>
  <si>
    <t>TERMINAL OU CONECTOR DE PRESSÃO-PARA CABO 50 MM2 - FORNECIMENTO E INSTALAÇÃO</t>
  </si>
  <si>
    <t>HASTE TIPO COPPERWELD ALTA CAMADA- 5/8" X 3,00 M - FORNECIMENTO E INSTALAÇÃO (COM CONECTOR). REF..: TERMOTÉCNICA, INTELLI, MONTAL OU EQUIVALENTE TÉCNICO.</t>
  </si>
  <si>
    <t>CAPTOR TIPO TERMINAL AÉREO, H=300 MM, EM ALUMÍNIO - FORNECIMENTO E INSTALAÇÃO</t>
  </si>
  <si>
    <t>PÁRA-RAIOS TIPO "FRANKLIN", EXCLUSIVE DESCIDA E ATERRAMENTO - FORNECIMENTO E INSTALAÇÃO</t>
  </si>
  <si>
    <t>SINALIZADOR DE OBSTÁCULO DUPLO, COM CÉLULA FOTOELÉTRICA - FORNECIMENTO E INSTALAÇÃO</t>
  </si>
  <si>
    <t>CAIXA DE INSPEÇÃO DE ATERRAMENTO TIPO SUSPENSA EM PVC OU POLIPROPILENO - FORNECIMENTO E INSTALAÇÃO. .REF. :  PARATEC PRT-960, RAYCON DR-107 C, MONTAL-721B; GELCAM CAJM OU EQUIVALENTE TÉCNICO</t>
  </si>
  <si>
    <t>CAIXA DE INSPEÇÃO PARA ATERRAMENTO E PARA RAIOS, EM POLIPROPILENO, DIAMETRO INTERNO =0,3 M - FORNECIMENTO E INSTALAÇÃO COM TAMPA DE INSPEÇÃO CILÍNDRICA EM AÇO GALVANIZADO</t>
  </si>
  <si>
    <t>COMPOSIÇÃO SETOP ED-51050[C]</t>
  </si>
  <si>
    <t>COMPOSIÇÃO SINAPI 96977</t>
  </si>
  <si>
    <t>SINAPI 96973</t>
  </si>
  <si>
    <t xml:space="preserve">        SIURB          09-83-90</t>
  </si>
  <si>
    <t>COMPOSIÇÃO SINAPI 98111</t>
  </si>
  <si>
    <t>LOCAÇÃO DE ANDAIME METALICO TIPO FACHADEIRO, LARGURA 1,20M, ALTURA DA PEÇA 2,0M, INCLUINDO SAPATAS E ITENS NECESSÁRIOS A MONTAGEM- INCLUSO MONTAGEM E DESMONTAGEM</t>
  </si>
  <si>
    <t xml:space="preserve">COMPOSIÇÃO    SINAPI 00020193 </t>
  </si>
  <si>
    <t>DEMOLIÇÃO DE CALÇADAS, DE FORMA MECANIZADA COM MARTELETE, SEM REAPROVEITAMENTO.</t>
  </si>
  <si>
    <t>CRONOGRAMA - EM MESES</t>
  </si>
  <si>
    <t>VALOR (R$)</t>
  </si>
  <si>
    <t>ISOLAMENTO DE OBRA COM TELA PLÁSTICA LARANJA E MADEIRA PONTALETADA H=1,05 M COM REAPROVEITAMENTO DE 5X</t>
  </si>
  <si>
    <t>BDI: 29,59%</t>
  </si>
  <si>
    <t>Processo nº 23006.018510/2022-01</t>
  </si>
  <si>
    <t>ANEXO IV - MODELO DE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</si>
</sst>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_(&quot;R$&quot;* #,##0.00_);_(&quot;R$&quot;* \(#,##0.00\);_(&quot;R$&quot;* &quot;-&quot;??_);_(@_)"/>
    <numFmt numFmtId="168" formatCode="#,##0.00000"/>
    <numFmt numFmtId="169" formatCode="_-* #,##0.0000_-;\-* #,##0.0000_-;_-* &quot;-&quot;??_-;_-@_-"/>
    <numFmt numFmtId="170" formatCode="_-* #,##0.0000000_-;\-* #,##0.0000000_-;_-* &quot;-&quot;?????_-;_-@_-"/>
    <numFmt numFmtId="171" formatCode="_-&quot;R$&quot;* #,##0.00_-;\-&quot;R$&quot;* #,##0.00_-;_-&quot;R$&quot;* &quot;-&quot;??_-;_-@_-"/>
    <numFmt numFmtId="172" formatCode="_-* #,##0.00000_-;\-* #,##0.00000_-;_-* &quot;-&quot;?????_-;_-@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FF0000"/>
      <name val="Arial"/>
      <family val="2"/>
    </font>
    <font>
      <sz val="14"/>
      <color rgb="FF0070C0"/>
      <name val="Arial"/>
      <family val="2"/>
    </font>
    <font>
      <sz val="16"/>
      <color rgb="FF0070C0"/>
      <name val="Arial"/>
      <family val="2"/>
    </font>
    <font>
      <b/>
      <sz val="14"/>
      <color theme="0"/>
      <name val="Arial"/>
      <family val="2"/>
    </font>
    <font>
      <b/>
      <sz val="14"/>
      <color rgb="FFFFC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indexed="42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4" fillId="0" borderId="0"/>
    <xf numFmtId="0" fontId="14" fillId="0" borderId="0"/>
    <xf numFmtId="0" fontId="8" fillId="0" borderId="0"/>
    <xf numFmtId="0" fontId="4" fillId="0" borderId="0"/>
    <xf numFmtId="0" fontId="4" fillId="0" borderId="0"/>
    <xf numFmtId="166" fontId="13" fillId="0" borderId="0" applyFill="0" applyBorder="0" applyAlignment="0" applyProtection="0"/>
    <xf numFmtId="167" fontId="13" fillId="0" borderId="0" applyFont="0" applyFill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0" fontId="21" fillId="0" borderId="0"/>
    <xf numFmtId="0" fontId="4" fillId="0" borderId="0"/>
    <xf numFmtId="0" fontId="18" fillId="0" borderId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65" fontId="17" fillId="0" borderId="0" xfId="27" applyFont="1" applyAlignment="1" applyProtection="1">
      <alignment horizontal="left" vertical="top"/>
    </xf>
    <xf numFmtId="10" fontId="5" fillId="0" borderId="0" xfId="22" applyNumberFormat="1" applyFont="1" applyAlignment="1" applyProtection="1">
      <alignment horizontal="center" vertical="top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top"/>
    </xf>
    <xf numFmtId="10" fontId="5" fillId="0" borderId="0" xfId="22" applyNumberFormat="1" applyFont="1" applyBorder="1" applyAlignment="1" applyProtection="1">
      <alignment horizontal="center" vertical="top"/>
    </xf>
    <xf numFmtId="0" fontId="16" fillId="4" borderId="14" xfId="0" applyFont="1" applyFill="1" applyBorder="1" applyAlignment="1">
      <alignment horizontal="right" vertical="top"/>
    </xf>
    <xf numFmtId="0" fontId="19" fillId="4" borderId="15" xfId="27" applyNumberFormat="1" applyFont="1" applyFill="1" applyBorder="1" applyAlignment="1" applyProtection="1">
      <alignment horizontal="left" vertical="top"/>
    </xf>
    <xf numFmtId="165" fontId="16" fillId="4" borderId="15" xfId="27" applyFont="1" applyFill="1" applyBorder="1" applyAlignment="1" applyProtection="1">
      <alignment vertical="center"/>
    </xf>
    <xf numFmtId="10" fontId="6" fillId="4" borderId="16" xfId="22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Alignment="1">
      <alignment vertical="top"/>
    </xf>
    <xf numFmtId="0" fontId="16" fillId="4" borderId="17" xfId="0" applyFont="1" applyFill="1" applyBorder="1" applyAlignment="1">
      <alignment horizontal="right" vertical="top"/>
    </xf>
    <xf numFmtId="0" fontId="19" fillId="4" borderId="18" xfId="27" applyNumberFormat="1" applyFont="1" applyFill="1" applyBorder="1" applyAlignment="1" applyProtection="1">
      <alignment horizontal="left" vertical="top"/>
    </xf>
    <xf numFmtId="165" fontId="16" fillId="4" borderId="18" xfId="27" applyFont="1" applyFill="1" applyBorder="1" applyAlignment="1" applyProtection="1">
      <alignment vertical="center"/>
    </xf>
    <xf numFmtId="10" fontId="6" fillId="4" borderId="19" xfId="22" applyNumberFormat="1" applyFont="1" applyFill="1" applyBorder="1" applyAlignment="1" applyProtection="1">
      <alignment horizontal="center" vertical="center"/>
    </xf>
    <xf numFmtId="0" fontId="17" fillId="0" borderId="20" xfId="20" applyFont="1" applyBorder="1" applyAlignment="1">
      <alignment horizontal="left" vertical="top" wrapText="1"/>
    </xf>
    <xf numFmtId="0" fontId="19" fillId="4" borderId="23" xfId="27" applyNumberFormat="1" applyFont="1" applyFill="1" applyBorder="1" applyAlignment="1" applyProtection="1">
      <alignment horizontal="left" vertical="top"/>
    </xf>
    <xf numFmtId="165" fontId="16" fillId="4" borderId="23" xfId="27" applyFont="1" applyFill="1" applyBorder="1" applyAlignment="1" applyProtection="1">
      <alignment vertical="center"/>
    </xf>
    <xf numFmtId="10" fontId="6" fillId="4" borderId="24" xfId="22" applyNumberFormat="1" applyFont="1" applyFill="1" applyBorder="1" applyAlignment="1" applyProtection="1">
      <alignment horizontal="center" vertical="center"/>
    </xf>
    <xf numFmtId="10" fontId="6" fillId="5" borderId="27" xfId="22" applyNumberFormat="1" applyFont="1" applyFill="1" applyBorder="1" applyAlignment="1" applyProtection="1">
      <alignment horizontal="center" vertical="center"/>
    </xf>
    <xf numFmtId="165" fontId="16" fillId="3" borderId="20" xfId="27" applyFont="1" applyFill="1" applyBorder="1" applyAlignment="1" applyProtection="1">
      <alignment vertical="center"/>
    </xf>
    <xf numFmtId="0" fontId="17" fillId="0" borderId="20" xfId="16" applyFont="1" applyBorder="1" applyAlignment="1">
      <alignment horizontal="left" vertical="top" wrapText="1"/>
    </xf>
    <xf numFmtId="0" fontId="19" fillId="4" borderId="26" xfId="27" applyNumberFormat="1" applyFont="1" applyFill="1" applyBorder="1" applyAlignment="1" applyProtection="1">
      <alignment horizontal="left" vertical="top"/>
    </xf>
    <xf numFmtId="165" fontId="16" fillId="4" borderId="26" xfId="27" applyFont="1" applyFill="1" applyBorder="1" applyAlignment="1" applyProtection="1">
      <alignment vertical="center"/>
    </xf>
    <xf numFmtId="10" fontId="6" fillId="4" borderId="27" xfId="22" applyNumberFormat="1" applyFont="1" applyFill="1" applyBorder="1" applyAlignment="1" applyProtection="1">
      <alignment horizontal="center" vertical="center"/>
    </xf>
    <xf numFmtId="0" fontId="19" fillId="4" borderId="26" xfId="20" applyFont="1" applyFill="1" applyBorder="1" applyAlignment="1">
      <alignment horizontal="left" vertical="top" wrapText="1"/>
    </xf>
    <xf numFmtId="165" fontId="16" fillId="4" borderId="26" xfId="27" applyFont="1" applyFill="1" applyBorder="1" applyAlignment="1" applyProtection="1">
      <alignment horizontal="center" vertical="center"/>
    </xf>
    <xf numFmtId="165" fontId="16" fillId="4" borderId="29" xfId="27" applyFont="1" applyFill="1" applyBorder="1" applyAlignment="1" applyProtection="1">
      <alignment horizontal="center" vertical="center"/>
    </xf>
    <xf numFmtId="0" fontId="17" fillId="0" borderId="31" xfId="15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17" fillId="0" borderId="0" xfId="15" applyFont="1" applyAlignment="1">
      <alignment horizontal="center" vertical="center" wrapText="1"/>
    </xf>
    <xf numFmtId="165" fontId="7" fillId="0" borderId="0" xfId="27" applyFont="1" applyFill="1" applyBorder="1" applyAlignment="1" applyProtection="1">
      <alignment horizontal="center" vertical="center"/>
    </xf>
    <xf numFmtId="10" fontId="5" fillId="0" borderId="0" xfId="2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5" fontId="7" fillId="0" borderId="0" xfId="27" applyFont="1" applyFill="1" applyAlignment="1" applyProtection="1">
      <alignment horizontal="center" vertical="center"/>
    </xf>
    <xf numFmtId="10" fontId="5" fillId="0" borderId="0" xfId="22" applyNumberFormat="1" applyFont="1" applyFill="1" applyAlignment="1" applyProtection="1">
      <alignment horizontal="center" vertical="center"/>
    </xf>
    <xf numFmtId="165" fontId="7" fillId="0" borderId="0" xfId="27" applyFont="1" applyFill="1" applyAlignment="1" applyProtection="1">
      <alignment vertical="top"/>
    </xf>
    <xf numFmtId="10" fontId="5" fillId="0" borderId="0" xfId="22" applyNumberFormat="1" applyFont="1" applyFill="1" applyAlignment="1" applyProtection="1">
      <alignment horizontal="center" vertical="top"/>
    </xf>
    <xf numFmtId="165" fontId="7" fillId="0" borderId="0" xfId="27" applyFont="1" applyBorder="1" applyAlignment="1" applyProtection="1">
      <alignment vertical="top"/>
    </xf>
    <xf numFmtId="0" fontId="20" fillId="7" borderId="5" xfId="0" applyFont="1" applyFill="1" applyBorder="1" applyAlignment="1">
      <alignment vertical="top"/>
    </xf>
    <xf numFmtId="0" fontId="20" fillId="7" borderId="5" xfId="0" applyFont="1" applyFill="1" applyBorder="1" applyAlignment="1">
      <alignment vertical="center"/>
    </xf>
    <xf numFmtId="0" fontId="20" fillId="7" borderId="5" xfId="0" applyFont="1" applyFill="1" applyBorder="1" applyAlignment="1">
      <alignment horizontal="center" vertical="top"/>
    </xf>
    <xf numFmtId="0" fontId="20" fillId="7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vertical="top"/>
    </xf>
    <xf numFmtId="0" fontId="23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center" vertical="top"/>
    </xf>
    <xf numFmtId="0" fontId="23" fillId="8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/>
    </xf>
    <xf numFmtId="0" fontId="7" fillId="0" borderId="0" xfId="0" applyFont="1" applyAlignment="1">
      <alignment horizontal="right" vertical="top" wrapText="1"/>
    </xf>
    <xf numFmtId="0" fontId="16" fillId="4" borderId="33" xfId="0" applyFont="1" applyFill="1" applyBorder="1" applyAlignment="1">
      <alignment horizontal="right" vertical="top" wrapText="1"/>
    </xf>
    <xf numFmtId="0" fontId="16" fillId="4" borderId="34" xfId="0" applyFont="1" applyFill="1" applyBorder="1" applyAlignment="1">
      <alignment horizontal="righ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8" borderId="5" xfId="0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4" fontId="24" fillId="0" borderId="0" xfId="0" applyNumberFormat="1" applyFont="1" applyAlignment="1">
      <alignment vertical="center"/>
    </xf>
    <xf numFmtId="169" fontId="24" fillId="0" borderId="0" xfId="0" applyNumberFormat="1" applyFont="1" applyAlignment="1">
      <alignment vertical="top"/>
    </xf>
    <xf numFmtId="44" fontId="25" fillId="0" borderId="0" xfId="0" applyNumberFormat="1" applyFont="1" applyAlignment="1">
      <alignment vertical="top"/>
    </xf>
    <xf numFmtId="168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172" fontId="24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/>
    </xf>
    <xf numFmtId="165" fontId="17" fillId="0" borderId="0" xfId="27" applyFont="1" applyAlignment="1" applyProtection="1">
      <alignment vertical="top"/>
    </xf>
    <xf numFmtId="165" fontId="16" fillId="4" borderId="40" xfId="27" applyFont="1" applyFill="1" applyBorder="1" applyAlignment="1" applyProtection="1">
      <alignment vertical="center"/>
    </xf>
    <xf numFmtId="164" fontId="19" fillId="0" borderId="3" xfId="10" applyFont="1" applyBorder="1" applyAlignment="1" applyProtection="1">
      <alignment vertical="top"/>
    </xf>
    <xf numFmtId="165" fontId="17" fillId="0" borderId="11" xfId="27" applyFont="1" applyBorder="1" applyAlignment="1" applyProtection="1">
      <alignment vertical="top"/>
    </xf>
    <xf numFmtId="10" fontId="17" fillId="0" borderId="0" xfId="22" applyNumberFormat="1" applyFont="1" applyAlignment="1" applyProtection="1">
      <alignment horizontal="center" vertical="top"/>
    </xf>
    <xf numFmtId="165" fontId="7" fillId="0" borderId="20" xfId="27" applyFont="1" applyFill="1" applyBorder="1" applyAlignment="1" applyProtection="1">
      <alignment horizontal="center" vertical="center"/>
      <protection hidden="1"/>
    </xf>
    <xf numFmtId="10" fontId="5" fillId="0" borderId="21" xfId="22" applyNumberFormat="1" applyFont="1" applyFill="1" applyBorder="1" applyAlignment="1" applyProtection="1">
      <alignment horizontal="center" vertical="center"/>
      <protection hidden="1"/>
    </xf>
    <xf numFmtId="165" fontId="16" fillId="3" borderId="20" xfId="27" applyFont="1" applyFill="1" applyBorder="1" applyAlignment="1" applyProtection="1">
      <alignment vertical="center"/>
      <protection hidden="1"/>
    </xf>
    <xf numFmtId="0" fontId="17" fillId="0" borderId="23" xfId="2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43" fontId="17" fillId="0" borderId="0" xfId="0" applyNumberFormat="1" applyFont="1" applyAlignment="1">
      <alignment vertical="top"/>
    </xf>
    <xf numFmtId="165" fontId="7" fillId="0" borderId="20" xfId="27" applyFont="1" applyFill="1" applyBorder="1" applyAlignment="1" applyProtection="1">
      <alignment horizontal="center" vertical="center" wrapText="1"/>
      <protection hidden="1"/>
    </xf>
    <xf numFmtId="165" fontId="17" fillId="0" borderId="20" xfId="27" applyFont="1" applyFill="1" applyBorder="1" applyAlignment="1" applyProtection="1">
      <alignment horizontal="left" vertical="top" wrapText="1"/>
      <protection hidden="1"/>
    </xf>
    <xf numFmtId="165" fontId="7" fillId="0" borderId="31" xfId="27" applyFont="1" applyFill="1" applyBorder="1" applyAlignment="1" applyProtection="1">
      <alignment horizontal="center" vertical="center"/>
      <protection hidden="1"/>
    </xf>
    <xf numFmtId="10" fontId="5" fillId="0" borderId="32" xfId="22" applyNumberFormat="1" applyFont="1" applyFill="1" applyBorder="1" applyAlignment="1" applyProtection="1">
      <alignment horizontal="center" vertical="center"/>
      <protection hidden="1"/>
    </xf>
    <xf numFmtId="0" fontId="7" fillId="0" borderId="28" xfId="20" applyFont="1" applyBorder="1" applyAlignment="1">
      <alignment horizontal="center" vertical="center"/>
    </xf>
    <xf numFmtId="0" fontId="17" fillId="0" borderId="20" xfId="20" applyFont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6" fillId="4" borderId="25" xfId="20" applyFont="1" applyFill="1" applyBorder="1" applyAlignment="1">
      <alignment horizontal="center" vertical="center"/>
    </xf>
    <xf numFmtId="0" fontId="16" fillId="4" borderId="36" xfId="20" applyFont="1" applyFill="1" applyBorder="1" applyAlignment="1">
      <alignment horizontal="center" vertical="center" wrapText="1"/>
    </xf>
    <xf numFmtId="0" fontId="16" fillId="4" borderId="22" xfId="20" applyFont="1" applyFill="1" applyBorder="1" applyAlignment="1">
      <alignment horizontal="center" vertical="center"/>
    </xf>
    <xf numFmtId="0" fontId="16" fillId="4" borderId="35" xfId="20" applyFont="1" applyFill="1" applyBorder="1" applyAlignment="1">
      <alignment horizontal="center" vertical="center" wrapText="1"/>
    </xf>
    <xf numFmtId="0" fontId="7" fillId="0" borderId="30" xfId="15" applyFont="1" applyBorder="1" applyAlignment="1">
      <alignment horizontal="center" vertical="center"/>
    </xf>
    <xf numFmtId="0" fontId="7" fillId="0" borderId="38" xfId="15" applyFont="1" applyBorder="1" applyAlignment="1">
      <alignment horizontal="center" vertical="center" wrapText="1"/>
    </xf>
    <xf numFmtId="164" fontId="19" fillId="0" borderId="0" xfId="10" applyFont="1" applyFill="1" applyBorder="1" applyAlignment="1" applyProtection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64" fontId="19" fillId="0" borderId="0" xfId="10" applyFont="1" applyBorder="1" applyAlignment="1" applyProtection="1">
      <alignment vertical="top"/>
    </xf>
    <xf numFmtId="165" fontId="17" fillId="0" borderId="0" xfId="27" applyFont="1" applyBorder="1" applyAlignment="1" applyProtection="1">
      <alignment vertical="top"/>
    </xf>
    <xf numFmtId="164" fontId="19" fillId="0" borderId="0" xfId="10" applyFont="1" applyFill="1" applyBorder="1" applyAlignment="1" applyProtection="1">
      <alignment horizontal="center" vertical="center"/>
    </xf>
    <xf numFmtId="0" fontId="16" fillId="3" borderId="4" xfId="27" applyNumberFormat="1" applyFont="1" applyFill="1" applyBorder="1" applyAlignment="1" applyProtection="1">
      <alignment horizontal="center" vertical="center" wrapText="1"/>
    </xf>
    <xf numFmtId="10" fontId="7" fillId="0" borderId="43" xfId="22" applyNumberFormat="1" applyFont="1" applyFill="1" applyBorder="1" applyAlignment="1" applyProtection="1">
      <alignment horizontal="center" vertical="center"/>
      <protection hidden="1"/>
    </xf>
    <xf numFmtId="0" fontId="16" fillId="3" borderId="46" xfId="27" applyNumberFormat="1" applyFont="1" applyFill="1" applyBorder="1" applyAlignment="1" applyProtection="1">
      <alignment horizontal="center" vertical="center" wrapText="1"/>
    </xf>
    <xf numFmtId="10" fontId="16" fillId="4" borderId="15" xfId="22" applyNumberFormat="1" applyFont="1" applyFill="1" applyBorder="1" applyAlignment="1" applyProtection="1">
      <alignment vertical="center"/>
    </xf>
    <xf numFmtId="0" fontId="16" fillId="3" borderId="48" xfId="27" applyNumberFormat="1" applyFont="1" applyFill="1" applyBorder="1" applyAlignment="1" applyProtection="1">
      <alignment horizontal="center" vertical="center" wrapText="1"/>
    </xf>
    <xf numFmtId="10" fontId="16" fillId="5" borderId="41" xfId="22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3" borderId="20" xfId="27" applyNumberFormat="1" applyFont="1" applyFill="1" applyBorder="1" applyAlignment="1" applyProtection="1">
      <alignment horizontal="left" vertical="center"/>
    </xf>
    <xf numFmtId="0" fontId="19" fillId="4" borderId="23" xfId="20" applyFont="1" applyFill="1" applyBorder="1" applyAlignment="1">
      <alignment horizontal="left" vertical="center"/>
    </xf>
    <xf numFmtId="10" fontId="16" fillId="4" borderId="26" xfId="22" applyNumberFormat="1" applyFont="1" applyFill="1" applyBorder="1" applyAlignment="1" applyProtection="1">
      <alignment vertical="center"/>
    </xf>
    <xf numFmtId="165" fontId="27" fillId="4" borderId="40" xfId="27" applyFont="1" applyFill="1" applyBorder="1" applyAlignment="1" applyProtection="1">
      <alignment vertical="center"/>
    </xf>
    <xf numFmtId="165" fontId="7" fillId="0" borderId="20" xfId="27" applyFont="1" applyFill="1" applyBorder="1" applyAlignment="1" applyProtection="1">
      <alignment horizontal="center" vertical="center"/>
      <protection locked="0" hidden="1"/>
    </xf>
    <xf numFmtId="10" fontId="7" fillId="0" borderId="41" xfId="22" applyNumberFormat="1" applyFont="1" applyFill="1" applyBorder="1" applyAlignment="1" applyProtection="1">
      <alignment horizontal="center" vertical="center"/>
      <protection locked="0" hidden="1"/>
    </xf>
    <xf numFmtId="10" fontId="7" fillId="0" borderId="42" xfId="22" applyNumberFormat="1" applyFont="1" applyFill="1" applyBorder="1" applyAlignment="1" applyProtection="1">
      <alignment horizontal="center" vertical="center"/>
      <protection locked="0" hidden="1"/>
    </xf>
    <xf numFmtId="165" fontId="7" fillId="0" borderId="31" xfId="27" applyFont="1" applyFill="1" applyBorder="1" applyAlignment="1" applyProtection="1">
      <alignment horizontal="center" vertical="center"/>
      <protection locked="0" hidden="1"/>
    </xf>
    <xf numFmtId="0" fontId="15" fillId="6" borderId="0" xfId="18" applyFont="1" applyFill="1" applyAlignment="1">
      <alignment horizontal="center" vertical="center" wrapText="1"/>
    </xf>
    <xf numFmtId="0" fontId="15" fillId="6" borderId="0" xfId="18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5" fontId="19" fillId="3" borderId="15" xfId="27" applyFont="1" applyFill="1" applyBorder="1" applyAlignment="1" applyProtection="1">
      <alignment horizontal="center" vertical="center" wrapText="1"/>
    </xf>
    <xf numFmtId="165" fontId="19" fillId="3" borderId="23" xfId="27" applyFont="1" applyFill="1" applyBorder="1" applyAlignment="1" applyProtection="1">
      <alignment horizontal="center" vertical="center" wrapText="1"/>
    </xf>
    <xf numFmtId="165" fontId="19" fillId="3" borderId="45" xfId="27" applyFont="1" applyFill="1" applyBorder="1" applyAlignment="1" applyProtection="1">
      <alignment horizontal="center" vertical="center" wrapText="1"/>
    </xf>
    <xf numFmtId="0" fontId="16" fillId="3" borderId="4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164" fontId="19" fillId="3" borderId="39" xfId="10" applyFont="1" applyFill="1" applyBorder="1" applyAlignment="1" applyProtection="1">
      <alignment horizontal="right" vertical="center"/>
    </xf>
    <xf numFmtId="164" fontId="19" fillId="3" borderId="12" xfId="10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right" vertical="center"/>
    </xf>
    <xf numFmtId="164" fontId="19" fillId="3" borderId="6" xfId="10" applyFont="1" applyFill="1" applyBorder="1" applyAlignment="1" applyProtection="1">
      <alignment horizontal="right" vertical="center"/>
    </xf>
    <xf numFmtId="164" fontId="19" fillId="3" borderId="1" xfId="1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64" fontId="19" fillId="3" borderId="8" xfId="10" applyFont="1" applyFill="1" applyBorder="1" applyAlignment="1" applyProtection="1">
      <alignment horizontal="right" vertical="center"/>
    </xf>
    <xf numFmtId="164" fontId="19" fillId="3" borderId="4" xfId="10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164" fontId="19" fillId="5" borderId="39" xfId="10" applyFont="1" applyFill="1" applyBorder="1" applyAlignment="1" applyProtection="1">
      <alignment horizontal="right" vertical="center"/>
    </xf>
    <xf numFmtId="164" fontId="19" fillId="5" borderId="12" xfId="10" applyFont="1" applyFill="1" applyBorder="1" applyAlignment="1" applyProtection="1">
      <alignment horizontal="right" vertical="center"/>
    </xf>
    <xf numFmtId="0" fontId="0" fillId="5" borderId="12" xfId="0" applyFill="1" applyBorder="1" applyAlignment="1">
      <alignment horizontal="right" vertical="center"/>
    </xf>
    <xf numFmtId="164" fontId="19" fillId="5" borderId="6" xfId="10" applyFont="1" applyFill="1" applyBorder="1" applyAlignment="1" applyProtection="1">
      <alignment horizontal="right" vertical="center"/>
    </xf>
    <xf numFmtId="164" fontId="19" fillId="5" borderId="1" xfId="10" applyFont="1" applyFill="1" applyBorder="1" applyAlignment="1" applyProtection="1">
      <alignment horizontal="right" vertical="center"/>
    </xf>
    <xf numFmtId="0" fontId="15" fillId="6" borderId="0" xfId="18" applyFont="1" applyFill="1" applyAlignment="1">
      <alignment horizontal="right" vertical="center"/>
    </xf>
    <xf numFmtId="0" fontId="26" fillId="9" borderId="0" xfId="18" applyFont="1" applyFill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5" fontId="19" fillId="3" borderId="12" xfId="27" applyFont="1" applyFill="1" applyBorder="1" applyAlignment="1" applyProtection="1">
      <alignment horizontal="center" vertical="center"/>
    </xf>
    <xf numFmtId="165" fontId="19" fillId="3" borderId="1" xfId="27" applyFont="1" applyFill="1" applyBorder="1" applyAlignment="1" applyProtection="1">
      <alignment horizontal="center" vertical="center"/>
    </xf>
    <xf numFmtId="165" fontId="19" fillId="3" borderId="4" xfId="27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0" fontId="16" fillId="3" borderId="13" xfId="22" applyNumberFormat="1" applyFont="1" applyFill="1" applyBorder="1" applyAlignment="1" applyProtection="1">
      <alignment horizontal="center" vertical="center" wrapText="1"/>
    </xf>
    <xf numFmtId="10" fontId="16" fillId="3" borderId="7" xfId="22" applyNumberFormat="1" applyFont="1" applyFill="1" applyBorder="1" applyAlignment="1" applyProtection="1">
      <alignment horizontal="center" vertical="center" wrapText="1"/>
    </xf>
    <xf numFmtId="10" fontId="16" fillId="3" borderId="9" xfId="22" applyNumberFormat="1" applyFont="1" applyFill="1" applyBorder="1" applyAlignment="1" applyProtection="1">
      <alignment horizontal="center" vertical="center" wrapText="1"/>
    </xf>
    <xf numFmtId="164" fontId="19" fillId="5" borderId="12" xfId="10" applyFont="1" applyFill="1" applyBorder="1" applyAlignment="1" applyProtection="1">
      <alignment horizontal="center" vertical="center"/>
      <protection hidden="1"/>
    </xf>
    <xf numFmtId="10" fontId="19" fillId="5" borderId="12" xfId="22" applyNumberFormat="1" applyFont="1" applyFill="1" applyBorder="1" applyAlignment="1" applyProtection="1">
      <alignment horizontal="center" vertical="center"/>
      <protection hidden="1"/>
    </xf>
    <xf numFmtId="10" fontId="16" fillId="3" borderId="13" xfId="22" applyNumberFormat="1" applyFont="1" applyFill="1" applyBorder="1" applyAlignment="1" applyProtection="1">
      <alignment horizontal="center" vertical="center"/>
      <protection hidden="1"/>
    </xf>
    <xf numFmtId="164" fontId="19" fillId="5" borderId="1" xfId="10" applyFont="1" applyFill="1" applyBorder="1" applyAlignment="1" applyProtection="1">
      <alignment horizontal="center" vertical="center"/>
      <protection hidden="1"/>
    </xf>
    <xf numFmtId="10" fontId="19" fillId="5" borderId="1" xfId="22" applyNumberFormat="1" applyFont="1" applyFill="1" applyBorder="1" applyAlignment="1" applyProtection="1">
      <alignment horizontal="center" vertical="center"/>
      <protection hidden="1"/>
    </xf>
    <xf numFmtId="10" fontId="16" fillId="3" borderId="7" xfId="22" applyNumberFormat="1" applyFont="1" applyFill="1" applyBorder="1" applyAlignment="1" applyProtection="1">
      <alignment horizontal="center" vertical="center"/>
      <protection hidden="1"/>
    </xf>
    <xf numFmtId="164" fontId="19" fillId="5" borderId="4" xfId="10" applyFont="1" applyFill="1" applyBorder="1" applyAlignment="1" applyProtection="1">
      <alignment horizontal="center" vertical="center"/>
      <protection hidden="1"/>
    </xf>
    <xf numFmtId="10" fontId="19" fillId="5" borderId="4" xfId="22" applyNumberFormat="1" applyFont="1" applyFill="1" applyBorder="1" applyAlignment="1" applyProtection="1">
      <alignment horizontal="center" vertical="center"/>
      <protection hidden="1"/>
    </xf>
    <xf numFmtId="10" fontId="16" fillId="3" borderId="9" xfId="22" applyNumberFormat="1" applyFont="1" applyFill="1" applyBorder="1" applyAlignment="1" applyProtection="1">
      <alignment horizontal="center" vertical="center"/>
      <protection hidden="1"/>
    </xf>
    <xf numFmtId="165" fontId="7" fillId="0" borderId="0" xfId="27" applyFont="1" applyFill="1" applyBorder="1" applyAlignment="1" applyProtection="1">
      <alignment horizontal="center" vertical="center"/>
      <protection hidden="1"/>
    </xf>
    <xf numFmtId="10" fontId="5" fillId="0" borderId="0" xfId="22" applyNumberFormat="1" applyFont="1" applyFill="1" applyBorder="1" applyAlignment="1" applyProtection="1">
      <alignment horizontal="center" vertical="center"/>
      <protection hidden="1"/>
    </xf>
    <xf numFmtId="164" fontId="19" fillId="3" borderId="12" xfId="10" applyFont="1" applyFill="1" applyBorder="1" applyAlignment="1" applyProtection="1">
      <alignment horizontal="center" vertical="center"/>
      <protection hidden="1"/>
    </xf>
  </cellXfs>
  <cellStyles count="33">
    <cellStyle name="_555 - WIND POWER ENERGIA - AEROGERADORA - INSTALAÇÕES (CLIENTE)" xfId="1"/>
    <cellStyle name="_estudo di b341" xfId="2"/>
    <cellStyle name="0,0_x000d__x000a_NA_x000d__x000a_" xfId="3"/>
    <cellStyle name="0,0_x000d__x000a_NA_x000d__x000a_ 2" xfId="4"/>
    <cellStyle name="0,0_x000d__x000a_NA_x000d__x000a__000 - CONIC - CONTAX SITE FUNDIÇÃO - TORRE 1 - emmanuel" xfId="5"/>
    <cellStyle name="Comma_Cópia de M0701231-ORC-EP- custo - proposta" xfId="6"/>
    <cellStyle name="Currency_PLANILHADEQUANTIDADESWindPower v2 ATUAL" xfId="7"/>
    <cellStyle name="Estilo 1" xfId="8"/>
    <cellStyle name="Hiperlink 2" xfId="9"/>
    <cellStyle name="Moeda" xfId="10" builtinId="4"/>
    <cellStyle name="Moeda 2" xfId="11"/>
    <cellStyle name="Moeda 3" xfId="12"/>
    <cellStyle name="Moeda 4" xfId="13"/>
    <cellStyle name="Moeda 4 2" xfId="29"/>
    <cellStyle name="Moeda 5" xfId="14"/>
    <cellStyle name="Moeda 5 2" xfId="28"/>
    <cellStyle name="Moeda 5 3" xfId="30"/>
    <cellStyle name="Normal" xfId="0" builtinId="0"/>
    <cellStyle name="Normal 13" xfId="15"/>
    <cellStyle name="Normal 14" xfId="16"/>
    <cellStyle name="Normal 2" xfId="17"/>
    <cellStyle name="Normal 3" xfId="18"/>
    <cellStyle name="Normal 3 2" xfId="19"/>
    <cellStyle name="Normal 3 3" xfId="31"/>
    <cellStyle name="Normal 4" xfId="20"/>
    <cellStyle name="Percent_planilha de quantidades Predios Adm CUSTO" xfId="21"/>
    <cellStyle name="Porcentagem" xfId="22" builtinId="5"/>
    <cellStyle name="Porcentagem 2" xfId="23"/>
    <cellStyle name="Separador de milhares 2" xfId="24"/>
    <cellStyle name="Separador de milhares 3" xfId="25"/>
    <cellStyle name="Vírgula 2" xfId="26"/>
    <cellStyle name="Vírgula 2 2" xfId="32"/>
    <cellStyle name="Vírgula 4" xfId="27"/>
  </cellStyles>
  <dxfs count="7"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eptos\engenharia\CONCORR&#202;NCIAS\CONCORRENCIAS%20-%20ANO%20DE%202008\TIGRE\CD%20DISTRIBUI&#199;&#195;O\OR&#199;AMENTO\planilha-CD%20Recife%20op&#231;ao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ao7\d\CLIENTES\IMPSA%20WIND\D-M0701231-ANTEPROJETOS%20ETAPA%2001\TMP\Orca%20R08\SPV%20e%20HDR%20Planilha%20or&#231;ament&#225;ria%20pavimenta&#231;&#227;o%20e%20drenagem%20corri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 Opção 02 8,6 e 8,6M"/>
      <sheetName val="Composições"/>
      <sheetName val="FECHAMENTO"/>
      <sheetName val="DI "/>
      <sheetName val="planilha  Opção 02 8_6 e 8_6M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 Pav.Terr.e Drena"/>
      <sheetName val="Terraplenagem"/>
      <sheetName val="Pavimentação"/>
      <sheetName val="Drenage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G211"/>
  <sheetViews>
    <sheetView tabSelected="1" topLeftCell="C1" zoomScale="50" zoomScaleNormal="50" zoomScaleSheetLayoutView="50" workbookViewId="0">
      <selection activeCell="Z24" sqref="Z24"/>
    </sheetView>
  </sheetViews>
  <sheetFormatPr defaultColWidth="9.140625" defaultRowHeight="25.5" outlineLevelCol="1"/>
  <cols>
    <col min="1" max="1" width="25.42578125" style="45" hidden="1" customWidth="1" outlineLevel="1"/>
    <col min="2" max="2" width="25.42578125" style="49" hidden="1" customWidth="1" outlineLevel="1"/>
    <col min="3" max="3" width="3.140625" style="58" customWidth="1" collapsed="1"/>
    <col min="4" max="4" width="10.140625" style="2" bestFit="1" customWidth="1"/>
    <col min="5" max="5" width="20.140625" style="2" hidden="1" customWidth="1"/>
    <col min="6" max="6" width="95.5703125" style="6" customWidth="1"/>
    <col min="7" max="7" width="26.7109375" style="1" customWidth="1"/>
    <col min="8" max="8" width="24.7109375" style="1" customWidth="1"/>
    <col min="9" max="9" width="14.7109375" style="1" customWidth="1"/>
    <col min="10" max="10" width="24.7109375" style="1" customWidth="1"/>
    <col min="11" max="11" width="14.7109375" style="1" customWidth="1"/>
    <col min="12" max="12" width="24.7109375" style="1" customWidth="1"/>
    <col min="13" max="13" width="14.7109375" style="1" customWidth="1"/>
    <col min="14" max="14" width="24.7109375" style="1" customWidth="1"/>
    <col min="15" max="15" width="14.7109375" style="1" customWidth="1"/>
    <col min="16" max="16" width="24.7109375" style="1" customWidth="1"/>
    <col min="17" max="17" width="14.7109375" style="1" customWidth="1"/>
    <col min="18" max="18" width="24.7109375" style="1" customWidth="1"/>
    <col min="19" max="19" width="14.7109375" style="1" customWidth="1"/>
    <col min="20" max="20" width="24.7109375" style="1" customWidth="1"/>
    <col min="21" max="21" width="14.7109375" style="1" customWidth="1"/>
    <col min="22" max="22" width="24.7109375" style="1" customWidth="1"/>
    <col min="23" max="23" width="14.7109375" style="1" customWidth="1"/>
    <col min="24" max="24" width="24.7109375" style="1" customWidth="1"/>
    <col min="25" max="25" width="14.7109375" style="1" customWidth="1"/>
    <col min="26" max="26" width="13.5703125" style="4" bestFit="1" customWidth="1"/>
    <col min="27" max="27" width="1.7109375" style="1" customWidth="1"/>
    <col min="28" max="28" width="29.140625" style="69" hidden="1" customWidth="1"/>
    <col min="29" max="29" width="28.5703125" style="65" hidden="1" customWidth="1"/>
    <col min="30" max="30" width="28.28515625" style="1" hidden="1" customWidth="1"/>
    <col min="31" max="32" width="9.140625" style="1"/>
    <col min="33" max="33" width="23.42578125" style="1" bestFit="1" customWidth="1"/>
    <col min="34" max="16384" width="9.140625" style="1"/>
  </cols>
  <sheetData>
    <row r="2" spans="1:30" ht="5.25" customHeight="1">
      <c r="F2" s="3"/>
    </row>
    <row r="3" spans="1:30" s="5" customFormat="1" ht="39.950000000000003" customHeight="1">
      <c r="A3" s="46"/>
      <c r="B3" s="50"/>
      <c r="C3" s="59"/>
      <c r="D3" s="127" t="s">
        <v>32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B3" s="69"/>
      <c r="AC3" s="66"/>
    </row>
    <row r="4" spans="1:30" s="5" customFormat="1" ht="39.950000000000003" customHeight="1">
      <c r="A4" s="46"/>
      <c r="B4" s="50"/>
      <c r="C4" s="59"/>
      <c r="D4" s="127" t="s">
        <v>33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B4" s="69"/>
      <c r="AC4" s="66"/>
    </row>
    <row r="5" spans="1:30" s="5" customFormat="1" ht="39.950000000000003" customHeight="1">
      <c r="A5" s="46"/>
      <c r="B5" s="50"/>
      <c r="C5" s="59"/>
      <c r="D5" s="127" t="s">
        <v>34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B5" s="69"/>
      <c r="AC5" s="66"/>
    </row>
    <row r="6" spans="1:30" s="5" customFormat="1" ht="39.75" customHeight="1">
      <c r="A6" s="46"/>
      <c r="B6" s="50"/>
      <c r="C6" s="59"/>
      <c r="D6" s="128" t="s">
        <v>148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B6" s="69"/>
      <c r="AC6" s="66"/>
    </row>
    <row r="7" spans="1:30" s="5" customFormat="1" ht="39.950000000000003" customHeight="1">
      <c r="A7" s="46"/>
      <c r="B7" s="50"/>
      <c r="C7" s="59"/>
      <c r="D7" s="151" t="s">
        <v>147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B7" s="69"/>
      <c r="AC7" s="66"/>
    </row>
    <row r="8" spans="1:30" ht="9.75" customHeight="1">
      <c r="D8" s="1"/>
      <c r="E8" s="1"/>
    </row>
    <row r="9" spans="1:30" s="5" customFormat="1" ht="39.950000000000003" hidden="1" customHeight="1">
      <c r="A9" s="46"/>
      <c r="B9" s="50"/>
      <c r="C9" s="59"/>
      <c r="D9" s="152" t="s">
        <v>94</v>
      </c>
      <c r="E9" s="152"/>
      <c r="F9" s="152"/>
      <c r="AB9" s="69"/>
      <c r="AC9" s="66"/>
    </row>
    <row r="10" spans="1:30" ht="9.75" customHeight="1" thickBot="1">
      <c r="D10" s="1"/>
      <c r="E10" s="1"/>
    </row>
    <row r="11" spans="1:30" ht="60" customHeight="1">
      <c r="D11" s="153" t="s">
        <v>4</v>
      </c>
      <c r="E11" s="156" t="s">
        <v>44</v>
      </c>
      <c r="F11" s="159" t="s">
        <v>31</v>
      </c>
      <c r="G11" s="131" t="s">
        <v>10</v>
      </c>
      <c r="H11" s="134" t="s">
        <v>143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163" t="s">
        <v>22</v>
      </c>
    </row>
    <row r="12" spans="1:30" ht="34.5" customHeight="1">
      <c r="D12" s="154"/>
      <c r="E12" s="157"/>
      <c r="F12" s="160"/>
      <c r="G12" s="132"/>
      <c r="H12" s="162">
        <v>1</v>
      </c>
      <c r="I12" s="129"/>
      <c r="J12" s="129">
        <v>2</v>
      </c>
      <c r="K12" s="129"/>
      <c r="L12" s="129">
        <v>3</v>
      </c>
      <c r="M12" s="129"/>
      <c r="N12" s="129">
        <v>4</v>
      </c>
      <c r="O12" s="129"/>
      <c r="P12" s="129">
        <v>5</v>
      </c>
      <c r="Q12" s="129"/>
      <c r="R12" s="129">
        <v>6</v>
      </c>
      <c r="S12" s="129"/>
      <c r="T12" s="129">
        <v>7</v>
      </c>
      <c r="U12" s="129"/>
      <c r="V12" s="129">
        <v>8</v>
      </c>
      <c r="W12" s="129"/>
      <c r="X12" s="129">
        <v>9</v>
      </c>
      <c r="Y12" s="130"/>
      <c r="Z12" s="164"/>
    </row>
    <row r="13" spans="1:30" ht="43.5" customHeight="1" thickBot="1">
      <c r="D13" s="155"/>
      <c r="E13" s="158"/>
      <c r="F13" s="161"/>
      <c r="G13" s="133"/>
      <c r="H13" s="115" t="s">
        <v>144</v>
      </c>
      <c r="I13" s="111" t="s">
        <v>22</v>
      </c>
      <c r="J13" s="111" t="s">
        <v>144</v>
      </c>
      <c r="K13" s="111" t="s">
        <v>22</v>
      </c>
      <c r="L13" s="111" t="s">
        <v>144</v>
      </c>
      <c r="M13" s="111" t="s">
        <v>22</v>
      </c>
      <c r="N13" s="111" t="s">
        <v>144</v>
      </c>
      <c r="O13" s="111" t="s">
        <v>22</v>
      </c>
      <c r="P13" s="111" t="s">
        <v>144</v>
      </c>
      <c r="Q13" s="111" t="s">
        <v>22</v>
      </c>
      <c r="R13" s="111" t="s">
        <v>144</v>
      </c>
      <c r="S13" s="111" t="s">
        <v>22</v>
      </c>
      <c r="T13" s="111" t="s">
        <v>144</v>
      </c>
      <c r="U13" s="111" t="s">
        <v>22</v>
      </c>
      <c r="V13" s="111" t="s">
        <v>144</v>
      </c>
      <c r="W13" s="111" t="s">
        <v>22</v>
      </c>
      <c r="X13" s="111" t="s">
        <v>144</v>
      </c>
      <c r="Y13" s="113" t="s">
        <v>22</v>
      </c>
      <c r="Z13" s="165"/>
    </row>
    <row r="14" spans="1:30" ht="26.25" thickBot="1">
      <c r="A14" s="45" t="s">
        <v>40</v>
      </c>
      <c r="B14" s="49" t="s">
        <v>39</v>
      </c>
      <c r="E14" s="55"/>
      <c r="Z14" s="7"/>
    </row>
    <row r="15" spans="1:30" ht="20.100000000000001" customHeight="1">
      <c r="A15" s="53">
        <v>1</v>
      </c>
      <c r="B15" s="54">
        <v>1</v>
      </c>
      <c r="C15" s="60"/>
      <c r="D15" s="8">
        <v>1</v>
      </c>
      <c r="E15" s="56"/>
      <c r="F15" s="9" t="s">
        <v>23</v>
      </c>
      <c r="G15" s="10">
        <f>SUBTOTAL(9,G17:G17)</f>
        <v>0</v>
      </c>
      <c r="H15" s="10">
        <f>SUBTOTAL(9,H17:H17)</f>
        <v>0</v>
      </c>
      <c r="I15" s="114">
        <f>IFERROR(H15/$G15,0)</f>
        <v>0</v>
      </c>
      <c r="J15" s="10">
        <f>SUBTOTAL(9,J17:J17)</f>
        <v>0</v>
      </c>
      <c r="K15" s="114">
        <f>IFERROR(J15/$G15,0)</f>
        <v>0</v>
      </c>
      <c r="L15" s="10">
        <f>SUBTOTAL(9,L17:L17)</f>
        <v>0</v>
      </c>
      <c r="M15" s="114">
        <f>IFERROR(L15/$G15,0)</f>
        <v>0</v>
      </c>
      <c r="N15" s="10">
        <f>SUBTOTAL(9,N17:N17)</f>
        <v>0</v>
      </c>
      <c r="O15" s="114">
        <f>IFERROR(N15/$G15,0)</f>
        <v>0</v>
      </c>
      <c r="P15" s="10">
        <f>SUBTOTAL(9,P17:P17)</f>
        <v>0</v>
      </c>
      <c r="Q15" s="114">
        <f>IFERROR(P15/$G15,0)</f>
        <v>0</v>
      </c>
      <c r="R15" s="10">
        <f>SUBTOTAL(9,R17:R17)</f>
        <v>0</v>
      </c>
      <c r="S15" s="114">
        <f>IFERROR(R15/$G15,0)</f>
        <v>0</v>
      </c>
      <c r="T15" s="10">
        <f>SUBTOTAL(9,T17:T17)</f>
        <v>0</v>
      </c>
      <c r="U15" s="114">
        <f>IFERROR(T15/$G15,0)</f>
        <v>0</v>
      </c>
      <c r="V15" s="10">
        <f>SUBTOTAL(9,V17:V17)</f>
        <v>0</v>
      </c>
      <c r="W15" s="114">
        <f>IFERROR(V15/$G15,0)</f>
        <v>0</v>
      </c>
      <c r="X15" s="10">
        <f>SUBTOTAL(9,X17:X17)</f>
        <v>0</v>
      </c>
      <c r="Y15" s="114">
        <f>IFERROR(X15/$G15,0)</f>
        <v>0</v>
      </c>
      <c r="Z15" s="11">
        <f>I15+K15+M15+O15+Q15+S15+U15+W15+Y15</f>
        <v>0</v>
      </c>
      <c r="AB15" s="70"/>
      <c r="AC15" s="67"/>
      <c r="AD15" s="12"/>
    </row>
    <row r="16" spans="1:30" ht="20.100000000000001" customHeight="1">
      <c r="A16" s="53"/>
      <c r="B16" s="54"/>
      <c r="C16" s="60"/>
      <c r="D16" s="13"/>
      <c r="E16" s="57"/>
      <c r="F16" s="14"/>
      <c r="G16" s="75"/>
      <c r="H16" s="122">
        <f>H15</f>
        <v>0</v>
      </c>
      <c r="I16" s="122">
        <f t="shared" ref="I16:Y16" si="0">I15</f>
        <v>0</v>
      </c>
      <c r="J16" s="122">
        <f t="shared" si="0"/>
        <v>0</v>
      </c>
      <c r="K16" s="122">
        <f t="shared" si="0"/>
        <v>0</v>
      </c>
      <c r="L16" s="122">
        <f t="shared" si="0"/>
        <v>0</v>
      </c>
      <c r="M16" s="122">
        <f t="shared" si="0"/>
        <v>0</v>
      </c>
      <c r="N16" s="122">
        <f t="shared" si="0"/>
        <v>0</v>
      </c>
      <c r="O16" s="122">
        <f t="shared" si="0"/>
        <v>0</v>
      </c>
      <c r="P16" s="122">
        <f t="shared" si="0"/>
        <v>0</v>
      </c>
      <c r="Q16" s="122">
        <f t="shared" si="0"/>
        <v>0</v>
      </c>
      <c r="R16" s="122">
        <f t="shared" si="0"/>
        <v>0</v>
      </c>
      <c r="S16" s="122">
        <f t="shared" si="0"/>
        <v>0</v>
      </c>
      <c r="T16" s="122">
        <f t="shared" si="0"/>
        <v>0</v>
      </c>
      <c r="U16" s="122">
        <f t="shared" si="0"/>
        <v>0</v>
      </c>
      <c r="V16" s="122">
        <f t="shared" si="0"/>
        <v>0</v>
      </c>
      <c r="W16" s="122">
        <f t="shared" si="0"/>
        <v>0</v>
      </c>
      <c r="X16" s="122">
        <f t="shared" si="0"/>
        <v>0</v>
      </c>
      <c r="Y16" s="122">
        <f t="shared" si="0"/>
        <v>0</v>
      </c>
      <c r="Z16" s="16"/>
      <c r="AB16" s="70"/>
      <c r="AC16" s="67"/>
      <c r="AD16" s="12"/>
    </row>
    <row r="17" spans="1:30" ht="85.5" customHeight="1">
      <c r="A17" s="53" t="s">
        <v>0</v>
      </c>
      <c r="B17" s="54" t="s">
        <v>0</v>
      </c>
      <c r="C17" s="60"/>
      <c r="D17" s="89" t="s">
        <v>0</v>
      </c>
      <c r="E17" s="83" t="s">
        <v>109</v>
      </c>
      <c r="F17" s="90" t="s">
        <v>66</v>
      </c>
      <c r="G17" s="123"/>
      <c r="H17" s="79">
        <f>$G17*I17</f>
        <v>0</v>
      </c>
      <c r="I17" s="124"/>
      <c r="J17" s="79">
        <f>$G17*K17</f>
        <v>0</v>
      </c>
      <c r="K17" s="125"/>
      <c r="L17" s="79">
        <f>$G17*M17</f>
        <v>0</v>
      </c>
      <c r="M17" s="125"/>
      <c r="N17" s="79">
        <f>$G17*O17</f>
        <v>0</v>
      </c>
      <c r="O17" s="125"/>
      <c r="P17" s="79">
        <f>$G17*Q17</f>
        <v>0</v>
      </c>
      <c r="Q17" s="125"/>
      <c r="R17" s="79">
        <f>$G17*S17</f>
        <v>0</v>
      </c>
      <c r="S17" s="125"/>
      <c r="T17" s="79">
        <f>$G17*U17</f>
        <v>0</v>
      </c>
      <c r="U17" s="125"/>
      <c r="V17" s="79">
        <f>$G17*W17</f>
        <v>0</v>
      </c>
      <c r="W17" s="125"/>
      <c r="X17" s="79">
        <f>$G17*Y17</f>
        <v>0</v>
      </c>
      <c r="Y17" s="125"/>
      <c r="Z17" s="80">
        <f>I17+K17+M17+O17+Q17+S17+U17+W17+Y17</f>
        <v>0</v>
      </c>
      <c r="AB17" s="70" t="e">
        <f>#REF!</f>
        <v>#REF!</v>
      </c>
      <c r="AC17" s="67"/>
      <c r="AD17" s="12"/>
    </row>
    <row r="18" spans="1:30" ht="20.100000000000001" customHeight="1">
      <c r="A18" s="53">
        <v>2</v>
      </c>
      <c r="B18" s="54">
        <v>2</v>
      </c>
      <c r="C18" s="60"/>
      <c r="D18" s="91">
        <v>2</v>
      </c>
      <c r="E18" s="92"/>
      <c r="F18" s="18" t="s">
        <v>38</v>
      </c>
      <c r="G18" s="19">
        <f>SUBTOTAL(9,G20:G32)</f>
        <v>0</v>
      </c>
      <c r="H18" s="19">
        <f>SUBTOTAL(9,H20:H32)</f>
        <v>0</v>
      </c>
      <c r="I18" s="121">
        <f>IFERROR(H18/$G18,0)</f>
        <v>0</v>
      </c>
      <c r="J18" s="19">
        <f>SUBTOTAL(9,J20:J32)</f>
        <v>0</v>
      </c>
      <c r="K18" s="121">
        <f>IFERROR(J18/$G18,0)</f>
        <v>0</v>
      </c>
      <c r="L18" s="19">
        <f>SUBTOTAL(9,L20:L32)</f>
        <v>0</v>
      </c>
      <c r="M18" s="121">
        <f>IFERROR(L18/$G18,0)</f>
        <v>0</v>
      </c>
      <c r="N18" s="19">
        <f>SUBTOTAL(9,N20:N32)</f>
        <v>0</v>
      </c>
      <c r="O18" s="121">
        <f>IFERROR(N18/$G18,0)</f>
        <v>0</v>
      </c>
      <c r="P18" s="19">
        <f>SUBTOTAL(9,P20:P32)</f>
        <v>0</v>
      </c>
      <c r="Q18" s="121">
        <f>IFERROR(P18/$G18,0)</f>
        <v>0</v>
      </c>
      <c r="R18" s="19">
        <f>SUBTOTAL(9,R20:R32)</f>
        <v>0</v>
      </c>
      <c r="S18" s="121">
        <f>IFERROR(R18/$G18,0)</f>
        <v>0</v>
      </c>
      <c r="T18" s="19">
        <f>SUBTOTAL(9,T20:T32)</f>
        <v>0</v>
      </c>
      <c r="U18" s="121">
        <f>IFERROR(T18/$G18,0)</f>
        <v>0</v>
      </c>
      <c r="V18" s="19">
        <f>SUBTOTAL(9,V20:V32)</f>
        <v>0</v>
      </c>
      <c r="W18" s="121">
        <f>IFERROR(V18/$G18,0)</f>
        <v>0</v>
      </c>
      <c r="X18" s="19">
        <f>SUBTOTAL(9,X20:X32)</f>
        <v>0</v>
      </c>
      <c r="Y18" s="121">
        <f>IFERROR(X18/$G18,0)</f>
        <v>0</v>
      </c>
      <c r="Z18" s="26">
        <f>I18+K18+M18+O18+Q18+S18+U18+W18+Y18</f>
        <v>0</v>
      </c>
      <c r="AB18" s="70"/>
      <c r="AC18" s="67"/>
      <c r="AD18" s="12"/>
    </row>
    <row r="19" spans="1:30" ht="20.100000000000001" customHeight="1">
      <c r="A19" s="53"/>
      <c r="B19" s="54"/>
      <c r="C19" s="60"/>
      <c r="D19" s="93"/>
      <c r="E19" s="94"/>
      <c r="F19" s="14"/>
      <c r="G19" s="15"/>
      <c r="H19" s="122">
        <f>H18</f>
        <v>0</v>
      </c>
      <c r="I19" s="122">
        <f t="shared" ref="I19" si="1">I18</f>
        <v>0</v>
      </c>
      <c r="J19" s="122">
        <f t="shared" ref="J19" si="2">J18</f>
        <v>0</v>
      </c>
      <c r="K19" s="122">
        <f t="shared" ref="K19" si="3">K18</f>
        <v>0</v>
      </c>
      <c r="L19" s="122">
        <f t="shared" ref="L19" si="4">L18</f>
        <v>0</v>
      </c>
      <c r="M19" s="122">
        <f t="shared" ref="M19" si="5">M18</f>
        <v>0</v>
      </c>
      <c r="N19" s="122">
        <f t="shared" ref="N19" si="6">N18</f>
        <v>0</v>
      </c>
      <c r="O19" s="122">
        <f t="shared" ref="O19" si="7">O18</f>
        <v>0</v>
      </c>
      <c r="P19" s="122">
        <f t="shared" ref="P19" si="8">P18</f>
        <v>0</v>
      </c>
      <c r="Q19" s="122">
        <f t="shared" ref="Q19" si="9">Q18</f>
        <v>0</v>
      </c>
      <c r="R19" s="122">
        <f t="shared" ref="R19" si="10">R18</f>
        <v>0</v>
      </c>
      <c r="S19" s="122">
        <f t="shared" ref="S19" si="11">S18</f>
        <v>0</v>
      </c>
      <c r="T19" s="122">
        <f t="shared" ref="T19" si="12">T18</f>
        <v>0</v>
      </c>
      <c r="U19" s="122">
        <f t="shared" ref="U19" si="13">U18</f>
        <v>0</v>
      </c>
      <c r="V19" s="122">
        <f t="shared" ref="V19" si="14">V18</f>
        <v>0</v>
      </c>
      <c r="W19" s="122">
        <f t="shared" ref="W19" si="15">W18</f>
        <v>0</v>
      </c>
      <c r="X19" s="122">
        <f t="shared" ref="X19" si="16">X18</f>
        <v>0</v>
      </c>
      <c r="Y19" s="122">
        <f t="shared" ref="Y19" si="17">Y18</f>
        <v>0</v>
      </c>
      <c r="Z19" s="16"/>
      <c r="AB19" s="70"/>
      <c r="AC19" s="67"/>
      <c r="AD19" s="12"/>
    </row>
    <row r="20" spans="1:30" ht="39.950000000000003" customHeight="1">
      <c r="A20" s="53" t="s">
        <v>1</v>
      </c>
      <c r="B20" s="53" t="s">
        <v>1</v>
      </c>
      <c r="C20" s="63"/>
      <c r="D20" s="95" t="s">
        <v>1</v>
      </c>
      <c r="E20" s="96"/>
      <c r="F20" s="119" t="s">
        <v>37</v>
      </c>
      <c r="G20" s="22">
        <f>SUBTOTAL(9,G21:G23)</f>
        <v>0</v>
      </c>
      <c r="H20" s="22">
        <f>SUBTOTAL(9,H21:H23)</f>
        <v>0</v>
      </c>
      <c r="I20" s="116">
        <f>IFERROR(H20/$G20,0)</f>
        <v>0</v>
      </c>
      <c r="J20" s="22">
        <f>SUBTOTAL(9,J21:J23)</f>
        <v>0</v>
      </c>
      <c r="K20" s="116">
        <f>IFERROR(J20/$G20,0)</f>
        <v>0</v>
      </c>
      <c r="L20" s="22">
        <f>SUBTOTAL(9,L21:L23)</f>
        <v>0</v>
      </c>
      <c r="M20" s="116">
        <f>IFERROR(L20/$G20,0)</f>
        <v>0</v>
      </c>
      <c r="N20" s="22">
        <f>SUBTOTAL(9,N21:N23)</f>
        <v>0</v>
      </c>
      <c r="O20" s="116">
        <f>IFERROR(N20/$G20,0)</f>
        <v>0</v>
      </c>
      <c r="P20" s="22">
        <f>SUBTOTAL(9,P21:P23)</f>
        <v>0</v>
      </c>
      <c r="Q20" s="116">
        <f>IFERROR(P20/$G20,0)</f>
        <v>0</v>
      </c>
      <c r="R20" s="22">
        <f>SUBTOTAL(9,R21:R23)</f>
        <v>0</v>
      </c>
      <c r="S20" s="116">
        <f>IFERROR(R20/$G20,0)</f>
        <v>0</v>
      </c>
      <c r="T20" s="22">
        <f>SUBTOTAL(9,T21:T23)</f>
        <v>0</v>
      </c>
      <c r="U20" s="116">
        <f>IFERROR(T20/$G20,0)</f>
        <v>0</v>
      </c>
      <c r="V20" s="22">
        <f>SUBTOTAL(9,V21:V23)</f>
        <v>0</v>
      </c>
      <c r="W20" s="116">
        <f>IFERROR(V20/$G20,0)</f>
        <v>0</v>
      </c>
      <c r="X20" s="22">
        <f>SUBTOTAL(9,X21:X23)</f>
        <v>0</v>
      </c>
      <c r="Y20" s="116">
        <f>IFERROR(X20/$G20,0)</f>
        <v>0</v>
      </c>
      <c r="Z20" s="21">
        <f>I20+K20+M20+O20+Q20+S20+U20+W20+Y20</f>
        <v>0</v>
      </c>
      <c r="AB20" s="70"/>
      <c r="AC20" s="67"/>
      <c r="AD20" s="12"/>
    </row>
    <row r="21" spans="1:30" ht="80.099999999999994" customHeight="1">
      <c r="A21" s="62" t="s">
        <v>5</v>
      </c>
      <c r="B21" s="62" t="s">
        <v>5</v>
      </c>
      <c r="C21" s="63"/>
      <c r="D21" s="89" t="s">
        <v>5</v>
      </c>
      <c r="E21" s="83" t="s">
        <v>110</v>
      </c>
      <c r="F21" s="23" t="s">
        <v>50</v>
      </c>
      <c r="G21" s="123"/>
      <c r="H21" s="79">
        <f>$G21*I21</f>
        <v>0</v>
      </c>
      <c r="I21" s="125"/>
      <c r="J21" s="79">
        <f>$G21*K21</f>
        <v>0</v>
      </c>
      <c r="K21" s="125"/>
      <c r="L21" s="79">
        <f>$G21*M21</f>
        <v>0</v>
      </c>
      <c r="M21" s="125"/>
      <c r="N21" s="79">
        <f>$G21*O21</f>
        <v>0</v>
      </c>
      <c r="O21" s="125"/>
      <c r="P21" s="79">
        <f>$G21*Q21</f>
        <v>0</v>
      </c>
      <c r="Q21" s="125"/>
      <c r="R21" s="79">
        <f>$G21*S21</f>
        <v>0</v>
      </c>
      <c r="S21" s="125"/>
      <c r="T21" s="79">
        <f>$G21*U21</f>
        <v>0</v>
      </c>
      <c r="U21" s="125"/>
      <c r="V21" s="79">
        <f>$G21*W21</f>
        <v>0</v>
      </c>
      <c r="W21" s="125"/>
      <c r="X21" s="79">
        <f>$G21*Y21</f>
        <v>0</v>
      </c>
      <c r="Y21" s="125"/>
      <c r="Z21" s="80">
        <f>I21+K21+M21+O21+Q21+S21+U21+W21+Y21</f>
        <v>0</v>
      </c>
      <c r="AB21" s="70" t="e">
        <f>#REF!</f>
        <v>#REF!</v>
      </c>
      <c r="AC21" s="67"/>
      <c r="AD21" s="12"/>
    </row>
    <row r="22" spans="1:30" ht="80.099999999999994" customHeight="1">
      <c r="A22" s="53" t="s">
        <v>6</v>
      </c>
      <c r="B22" s="53" t="s">
        <v>6</v>
      </c>
      <c r="C22" s="63"/>
      <c r="D22" s="89" t="s">
        <v>6</v>
      </c>
      <c r="E22" s="83" t="s">
        <v>65</v>
      </c>
      <c r="F22" s="23" t="s">
        <v>27</v>
      </c>
      <c r="G22" s="123"/>
      <c r="H22" s="79">
        <f>$G22*I22</f>
        <v>0</v>
      </c>
      <c r="I22" s="125"/>
      <c r="J22" s="79">
        <f>$G22*K22</f>
        <v>0</v>
      </c>
      <c r="K22" s="125"/>
      <c r="L22" s="79">
        <f>$G22*M22</f>
        <v>0</v>
      </c>
      <c r="M22" s="125"/>
      <c r="N22" s="79">
        <f>$G22*O22</f>
        <v>0</v>
      </c>
      <c r="O22" s="125"/>
      <c r="P22" s="79">
        <f>$G22*Q22</f>
        <v>0</v>
      </c>
      <c r="Q22" s="125"/>
      <c r="R22" s="79">
        <f>$G22*S22</f>
        <v>0</v>
      </c>
      <c r="S22" s="125"/>
      <c r="T22" s="79">
        <f>$G22*U22</f>
        <v>0</v>
      </c>
      <c r="U22" s="125"/>
      <c r="V22" s="79">
        <f>$G22*W22</f>
        <v>0</v>
      </c>
      <c r="W22" s="125"/>
      <c r="X22" s="79">
        <f>$G22*Y22</f>
        <v>0</v>
      </c>
      <c r="Y22" s="125"/>
      <c r="Z22" s="80">
        <f t="shared" ref="Z22:Z23" si="18">I22+K22+M22+O22+Q22+S22+U22+W22+Y22</f>
        <v>0</v>
      </c>
      <c r="AB22" s="70" t="e">
        <f>#REF!</f>
        <v>#REF!</v>
      </c>
      <c r="AC22" s="67"/>
      <c r="AD22" s="12"/>
    </row>
    <row r="23" spans="1:30" ht="39.950000000000003" customHeight="1">
      <c r="A23" s="53" t="s">
        <v>7</v>
      </c>
      <c r="B23" s="53" t="s">
        <v>7</v>
      </c>
      <c r="C23" s="63"/>
      <c r="D23" s="89" t="s">
        <v>7</v>
      </c>
      <c r="E23" s="83" t="s">
        <v>65</v>
      </c>
      <c r="F23" s="23" t="s">
        <v>28</v>
      </c>
      <c r="G23" s="123"/>
      <c r="H23" s="79">
        <f>$G23*I23</f>
        <v>0</v>
      </c>
      <c r="I23" s="125"/>
      <c r="J23" s="79">
        <f>$G23*K23</f>
        <v>0</v>
      </c>
      <c r="K23" s="125"/>
      <c r="L23" s="79">
        <f>$G23*M23</f>
        <v>0</v>
      </c>
      <c r="M23" s="125"/>
      <c r="N23" s="79">
        <f>$G23*O23</f>
        <v>0</v>
      </c>
      <c r="O23" s="125"/>
      <c r="P23" s="79">
        <f>$G23*Q23</f>
        <v>0</v>
      </c>
      <c r="Q23" s="125"/>
      <c r="R23" s="79">
        <f>$G23*S23</f>
        <v>0</v>
      </c>
      <c r="S23" s="125"/>
      <c r="T23" s="79">
        <f>$G23*U23</f>
        <v>0</v>
      </c>
      <c r="U23" s="125"/>
      <c r="V23" s="79">
        <f>$G23*W23</f>
        <v>0</v>
      </c>
      <c r="W23" s="125"/>
      <c r="X23" s="79">
        <f>$G23*Y23</f>
        <v>0</v>
      </c>
      <c r="Y23" s="125"/>
      <c r="Z23" s="80">
        <f t="shared" si="18"/>
        <v>0</v>
      </c>
      <c r="AB23" s="70" t="e">
        <f>#REF!</f>
        <v>#REF!</v>
      </c>
      <c r="AC23" s="67"/>
      <c r="AD23" s="12"/>
    </row>
    <row r="24" spans="1:30" ht="39.950000000000003" customHeight="1">
      <c r="A24" s="53" t="s">
        <v>2</v>
      </c>
      <c r="B24" s="53" t="s">
        <v>2</v>
      </c>
      <c r="C24" s="63"/>
      <c r="D24" s="95" t="s">
        <v>2</v>
      </c>
      <c r="E24" s="96"/>
      <c r="F24" s="119" t="s">
        <v>30</v>
      </c>
      <c r="G24" s="22">
        <f>SUBTOTAL(9,G25:G26)</f>
        <v>0</v>
      </c>
      <c r="H24" s="22">
        <f>SUBTOTAL(9,H25:H26)</f>
        <v>0</v>
      </c>
      <c r="I24" s="116">
        <f>IFERROR(H24/$G24,0)</f>
        <v>0</v>
      </c>
      <c r="J24" s="22">
        <f>SUBTOTAL(9,J25:J26)</f>
        <v>0</v>
      </c>
      <c r="K24" s="116">
        <f>IFERROR(J24/$G24,0)</f>
        <v>0</v>
      </c>
      <c r="L24" s="22">
        <f>SUBTOTAL(9,L25:L26)</f>
        <v>0</v>
      </c>
      <c r="M24" s="116">
        <f>IFERROR(L24/$G24,0)</f>
        <v>0</v>
      </c>
      <c r="N24" s="22">
        <f>SUBTOTAL(9,N25:N26)</f>
        <v>0</v>
      </c>
      <c r="O24" s="116">
        <f>IFERROR(N24/$G24,0)</f>
        <v>0</v>
      </c>
      <c r="P24" s="22">
        <f>SUBTOTAL(9,P25:P26)</f>
        <v>0</v>
      </c>
      <c r="Q24" s="116">
        <f>IFERROR(P24/$G24,0)</f>
        <v>0</v>
      </c>
      <c r="R24" s="22">
        <f>SUBTOTAL(9,R25:R26)</f>
        <v>0</v>
      </c>
      <c r="S24" s="116">
        <f>IFERROR(R24/$G24,0)</f>
        <v>0</v>
      </c>
      <c r="T24" s="22">
        <f>SUBTOTAL(9,T25:T26)</f>
        <v>0</v>
      </c>
      <c r="U24" s="116">
        <f>IFERROR(T24/$G24,0)</f>
        <v>0</v>
      </c>
      <c r="V24" s="22">
        <f>SUBTOTAL(9,V25:V26)</f>
        <v>0</v>
      </c>
      <c r="W24" s="116">
        <f>IFERROR(V24/$G24,0)</f>
        <v>0</v>
      </c>
      <c r="X24" s="22">
        <f>SUBTOTAL(9,X25:X26)</f>
        <v>0</v>
      </c>
      <c r="Y24" s="116">
        <f>IFERROR(X24/$G24,0)</f>
        <v>0</v>
      </c>
      <c r="Z24" s="21">
        <f>I24+K24+M24+O24+Q24+S24+U24+W24+Y24</f>
        <v>0</v>
      </c>
      <c r="AB24" s="70"/>
      <c r="AC24" s="67"/>
      <c r="AD24" s="12"/>
    </row>
    <row r="25" spans="1:30" ht="49.5" customHeight="1">
      <c r="A25" s="53" t="s">
        <v>9</v>
      </c>
      <c r="B25" s="53" t="s">
        <v>9</v>
      </c>
      <c r="C25" s="63"/>
      <c r="D25" s="89" t="s">
        <v>8</v>
      </c>
      <c r="E25" s="83" t="s">
        <v>45</v>
      </c>
      <c r="F25" s="23" t="s">
        <v>35</v>
      </c>
      <c r="G25" s="123"/>
      <c r="H25" s="79">
        <f>$G25*I25</f>
        <v>0</v>
      </c>
      <c r="I25" s="125"/>
      <c r="J25" s="79">
        <f>$G25*K25</f>
        <v>0</v>
      </c>
      <c r="K25" s="125"/>
      <c r="L25" s="79">
        <f>$G25*M25</f>
        <v>0</v>
      </c>
      <c r="M25" s="125"/>
      <c r="N25" s="79">
        <f>$G25*O25</f>
        <v>0</v>
      </c>
      <c r="O25" s="125"/>
      <c r="P25" s="79">
        <f>$G25*Q25</f>
        <v>0</v>
      </c>
      <c r="Q25" s="125"/>
      <c r="R25" s="79">
        <f>$G25*S25</f>
        <v>0</v>
      </c>
      <c r="S25" s="125"/>
      <c r="T25" s="79">
        <f>$G25*U25</f>
        <v>0</v>
      </c>
      <c r="U25" s="125"/>
      <c r="V25" s="79">
        <f>$G25*W25</f>
        <v>0</v>
      </c>
      <c r="W25" s="125"/>
      <c r="X25" s="79">
        <f>$G25*Y25</f>
        <v>0</v>
      </c>
      <c r="Y25" s="125"/>
      <c r="Z25" s="80">
        <f>I25+K25+M25+O25+Q25+S25+U25+W25+Y25</f>
        <v>0</v>
      </c>
      <c r="AB25" s="70" t="e">
        <f>#REF!</f>
        <v>#REF!</v>
      </c>
      <c r="AC25" s="67"/>
      <c r="AD25" s="12"/>
    </row>
    <row r="26" spans="1:30" ht="70.5" customHeight="1">
      <c r="A26" s="53"/>
      <c r="B26" s="53"/>
      <c r="C26" s="63"/>
      <c r="D26" s="89" t="s">
        <v>9</v>
      </c>
      <c r="E26" s="83"/>
      <c r="F26" s="23" t="s">
        <v>145</v>
      </c>
      <c r="G26" s="123"/>
      <c r="H26" s="79">
        <f>$G26*I26</f>
        <v>0</v>
      </c>
      <c r="I26" s="125"/>
      <c r="J26" s="79">
        <f>$G26*K26</f>
        <v>0</v>
      </c>
      <c r="K26" s="125"/>
      <c r="L26" s="79">
        <f>$G26*M26</f>
        <v>0</v>
      </c>
      <c r="M26" s="125"/>
      <c r="N26" s="79">
        <f>$G26*O26</f>
        <v>0</v>
      </c>
      <c r="O26" s="125"/>
      <c r="P26" s="79">
        <f>$G26*Q26</f>
        <v>0</v>
      </c>
      <c r="Q26" s="125"/>
      <c r="R26" s="79">
        <f>$G26*S26</f>
        <v>0</v>
      </c>
      <c r="S26" s="125"/>
      <c r="T26" s="79">
        <f>$G26*U26</f>
        <v>0</v>
      </c>
      <c r="U26" s="125"/>
      <c r="V26" s="79">
        <f>$G26*W26</f>
        <v>0</v>
      </c>
      <c r="W26" s="125"/>
      <c r="X26" s="79">
        <f>$G26*Y26</f>
        <v>0</v>
      </c>
      <c r="Y26" s="125"/>
      <c r="Z26" s="80">
        <f>I26+K26+M26+O26+Q26+S26+U26+W26+Y26</f>
        <v>0</v>
      </c>
      <c r="AB26" s="70"/>
      <c r="AC26" s="67"/>
      <c r="AD26" s="12"/>
    </row>
    <row r="27" spans="1:30" ht="39.950000000000003" customHeight="1">
      <c r="A27" s="47" t="s">
        <v>18</v>
      </c>
      <c r="B27" s="64" t="s">
        <v>18</v>
      </c>
      <c r="C27" s="63"/>
      <c r="D27" s="95" t="s">
        <v>18</v>
      </c>
      <c r="E27" s="96"/>
      <c r="F27" s="119" t="s">
        <v>75</v>
      </c>
      <c r="G27" s="22">
        <f>SUBTOTAL(9,G28:G32)</f>
        <v>0</v>
      </c>
      <c r="H27" s="22">
        <f>SUBTOTAL(9,H28:H32)</f>
        <v>0</v>
      </c>
      <c r="I27" s="116">
        <f>IFERROR(H27/$G27,0)</f>
        <v>0</v>
      </c>
      <c r="J27" s="22">
        <f>SUBTOTAL(9,J28:J32)</f>
        <v>0</v>
      </c>
      <c r="K27" s="116">
        <f>IFERROR(J27/$G27,0)</f>
        <v>0</v>
      </c>
      <c r="L27" s="22">
        <f>SUBTOTAL(9,L28:L32)</f>
        <v>0</v>
      </c>
      <c r="M27" s="116">
        <f>IFERROR(L27/$G27,0)</f>
        <v>0</v>
      </c>
      <c r="N27" s="22">
        <f>SUBTOTAL(9,N28:N32)</f>
        <v>0</v>
      </c>
      <c r="O27" s="116">
        <f>IFERROR(N27/$G27,0)</f>
        <v>0</v>
      </c>
      <c r="P27" s="22">
        <f>SUBTOTAL(9,P28:P32)</f>
        <v>0</v>
      </c>
      <c r="Q27" s="116">
        <f>IFERROR(P27/$G27,0)</f>
        <v>0</v>
      </c>
      <c r="R27" s="22">
        <f>SUBTOTAL(9,R28:R32)</f>
        <v>0</v>
      </c>
      <c r="S27" s="116">
        <f>IFERROR(R27/$G27,0)</f>
        <v>0</v>
      </c>
      <c r="T27" s="22">
        <f>SUBTOTAL(9,T28:T32)</f>
        <v>0</v>
      </c>
      <c r="U27" s="116">
        <f>IFERROR(T27/$G27,0)</f>
        <v>0</v>
      </c>
      <c r="V27" s="22">
        <f>SUBTOTAL(9,V28:V32)</f>
        <v>0</v>
      </c>
      <c r="W27" s="116">
        <f>IFERROR(V27/$G27,0)</f>
        <v>0</v>
      </c>
      <c r="X27" s="22">
        <f>SUBTOTAL(9,X28:X32)</f>
        <v>0</v>
      </c>
      <c r="Y27" s="116">
        <f>IFERROR(X27/$G27,0)</f>
        <v>0</v>
      </c>
      <c r="Z27" s="21">
        <f>I27+K27+M27+O27+Q27+S27+U27+W27+Y27</f>
        <v>0</v>
      </c>
      <c r="AB27" s="70"/>
      <c r="AC27" s="67"/>
      <c r="AD27" s="12"/>
    </row>
    <row r="28" spans="1:30" ht="75.75" customHeight="1">
      <c r="A28" s="47"/>
      <c r="B28" s="64"/>
      <c r="C28" s="63"/>
      <c r="D28" s="89" t="s">
        <v>41</v>
      </c>
      <c r="E28" s="83" t="s">
        <v>97</v>
      </c>
      <c r="F28" s="23" t="s">
        <v>142</v>
      </c>
      <c r="G28" s="123"/>
      <c r="H28" s="79">
        <f>$G28*I28</f>
        <v>0</v>
      </c>
      <c r="I28" s="125"/>
      <c r="J28" s="79">
        <f>$G28*K28</f>
        <v>0</v>
      </c>
      <c r="K28" s="125"/>
      <c r="L28" s="79">
        <f>$G28*M28</f>
        <v>0</v>
      </c>
      <c r="M28" s="125"/>
      <c r="N28" s="79">
        <f>$G28*O28</f>
        <v>0</v>
      </c>
      <c r="O28" s="125"/>
      <c r="P28" s="79">
        <f>$G28*Q28</f>
        <v>0</v>
      </c>
      <c r="Q28" s="125"/>
      <c r="R28" s="79">
        <f>$G28*S28</f>
        <v>0</v>
      </c>
      <c r="S28" s="125"/>
      <c r="T28" s="79">
        <f>$G28*U28</f>
        <v>0</v>
      </c>
      <c r="U28" s="125"/>
      <c r="V28" s="79">
        <f>$G28*W28</f>
        <v>0</v>
      </c>
      <c r="W28" s="125"/>
      <c r="X28" s="79">
        <f>$G28*Y28</f>
        <v>0</v>
      </c>
      <c r="Y28" s="125"/>
      <c r="Z28" s="80">
        <f>I28+K28+M28+O28+Q28+S28+U28+W28+Y28</f>
        <v>0</v>
      </c>
      <c r="AB28" s="70"/>
      <c r="AC28" s="67"/>
      <c r="AD28" s="12"/>
    </row>
    <row r="29" spans="1:30" ht="87" customHeight="1">
      <c r="A29" s="62"/>
      <c r="B29" s="62"/>
      <c r="C29" s="63"/>
      <c r="D29" s="89" t="s">
        <v>42</v>
      </c>
      <c r="E29" s="83" t="s">
        <v>99</v>
      </c>
      <c r="F29" s="23" t="s">
        <v>71</v>
      </c>
      <c r="G29" s="123"/>
      <c r="H29" s="79">
        <f t="shared" ref="H29:H32" si="19">$G29*I29</f>
        <v>0</v>
      </c>
      <c r="I29" s="125"/>
      <c r="J29" s="79">
        <f t="shared" ref="J29:J32" si="20">$G29*K29</f>
        <v>0</v>
      </c>
      <c r="K29" s="125"/>
      <c r="L29" s="79">
        <f>$G29*M29</f>
        <v>0</v>
      </c>
      <c r="M29" s="125"/>
      <c r="N29" s="79">
        <f>$G29*O29</f>
        <v>0</v>
      </c>
      <c r="O29" s="125"/>
      <c r="P29" s="79">
        <f t="shared" ref="P29:P32" si="21">$G29*Q29</f>
        <v>0</v>
      </c>
      <c r="Q29" s="125"/>
      <c r="R29" s="79">
        <f t="shared" ref="R29:R32" si="22">$G29*S29</f>
        <v>0</v>
      </c>
      <c r="S29" s="125"/>
      <c r="T29" s="79">
        <f>$G29*U29</f>
        <v>0</v>
      </c>
      <c r="U29" s="125"/>
      <c r="V29" s="79">
        <f t="shared" ref="V29:V32" si="23">$G29*W29</f>
        <v>0</v>
      </c>
      <c r="W29" s="125"/>
      <c r="X29" s="79">
        <f t="shared" ref="X29:X32" si="24">$G29*Y29</f>
        <v>0</v>
      </c>
      <c r="Y29" s="125"/>
      <c r="Z29" s="80">
        <f t="shared" ref="Z29:Z32" si="25">I29+K29+M29+O29+Q29+S29+U29+W29+Y29</f>
        <v>0</v>
      </c>
      <c r="AB29" s="70"/>
      <c r="AC29" s="67"/>
      <c r="AD29" s="12"/>
    </row>
    <row r="30" spans="1:30" ht="87" customHeight="1">
      <c r="A30" s="62"/>
      <c r="B30" s="62"/>
      <c r="C30" s="63"/>
      <c r="D30" s="89" t="s">
        <v>43</v>
      </c>
      <c r="E30" s="83" t="s">
        <v>100</v>
      </c>
      <c r="F30" s="23" t="s">
        <v>72</v>
      </c>
      <c r="G30" s="123"/>
      <c r="H30" s="79">
        <f t="shared" si="19"/>
        <v>0</v>
      </c>
      <c r="I30" s="125"/>
      <c r="J30" s="79">
        <f t="shared" si="20"/>
        <v>0</v>
      </c>
      <c r="K30" s="125"/>
      <c r="L30" s="79">
        <f>$G30*M30</f>
        <v>0</v>
      </c>
      <c r="M30" s="125"/>
      <c r="N30" s="79">
        <f>$G30*O30</f>
        <v>0</v>
      </c>
      <c r="O30" s="125"/>
      <c r="P30" s="79">
        <f t="shared" si="21"/>
        <v>0</v>
      </c>
      <c r="Q30" s="125"/>
      <c r="R30" s="79">
        <f t="shared" si="22"/>
        <v>0</v>
      </c>
      <c r="S30" s="125"/>
      <c r="T30" s="79">
        <f t="shared" ref="T30:T32" si="26">$G30*U30</f>
        <v>0</v>
      </c>
      <c r="U30" s="125"/>
      <c r="V30" s="79">
        <f t="shared" si="23"/>
        <v>0</v>
      </c>
      <c r="W30" s="125"/>
      <c r="X30" s="79">
        <f t="shared" si="24"/>
        <v>0</v>
      </c>
      <c r="Y30" s="125"/>
      <c r="Z30" s="80">
        <f t="shared" si="25"/>
        <v>0</v>
      </c>
      <c r="AB30" s="70"/>
      <c r="AC30" s="67"/>
      <c r="AD30" s="12"/>
    </row>
    <row r="31" spans="1:30" ht="87" customHeight="1">
      <c r="A31" s="62"/>
      <c r="B31" s="62"/>
      <c r="C31" s="63"/>
      <c r="D31" s="89" t="s">
        <v>69</v>
      </c>
      <c r="E31" s="83" t="s">
        <v>73</v>
      </c>
      <c r="F31" s="23" t="s">
        <v>74</v>
      </c>
      <c r="G31" s="123"/>
      <c r="H31" s="79">
        <f t="shared" si="19"/>
        <v>0</v>
      </c>
      <c r="I31" s="125"/>
      <c r="J31" s="79">
        <f t="shared" si="20"/>
        <v>0</v>
      </c>
      <c r="K31" s="125"/>
      <c r="L31" s="79">
        <f>$G31*M31</f>
        <v>0</v>
      </c>
      <c r="M31" s="125"/>
      <c r="N31" s="79">
        <f>$G31*O31</f>
        <v>0</v>
      </c>
      <c r="O31" s="125"/>
      <c r="P31" s="79">
        <f t="shared" si="21"/>
        <v>0</v>
      </c>
      <c r="Q31" s="125"/>
      <c r="R31" s="79">
        <f t="shared" si="22"/>
        <v>0</v>
      </c>
      <c r="S31" s="125"/>
      <c r="T31" s="79">
        <f t="shared" si="26"/>
        <v>0</v>
      </c>
      <c r="U31" s="125"/>
      <c r="V31" s="79">
        <f t="shared" si="23"/>
        <v>0</v>
      </c>
      <c r="W31" s="125"/>
      <c r="X31" s="79">
        <f t="shared" si="24"/>
        <v>0</v>
      </c>
      <c r="Y31" s="125"/>
      <c r="Z31" s="80">
        <f t="shared" si="25"/>
        <v>0</v>
      </c>
      <c r="AB31" s="70"/>
      <c r="AC31" s="67"/>
      <c r="AD31" s="12"/>
    </row>
    <row r="32" spans="1:30" ht="87" customHeight="1">
      <c r="A32" s="62"/>
      <c r="B32" s="62"/>
      <c r="C32" s="63"/>
      <c r="D32" s="89" t="s">
        <v>70</v>
      </c>
      <c r="E32" s="83" t="s">
        <v>98</v>
      </c>
      <c r="F32" s="23" t="s">
        <v>68</v>
      </c>
      <c r="G32" s="123"/>
      <c r="H32" s="79">
        <f t="shared" si="19"/>
        <v>0</v>
      </c>
      <c r="I32" s="125"/>
      <c r="J32" s="79">
        <f t="shared" si="20"/>
        <v>0</v>
      </c>
      <c r="K32" s="125"/>
      <c r="L32" s="79">
        <f>$G32*M32</f>
        <v>0</v>
      </c>
      <c r="M32" s="125"/>
      <c r="N32" s="79">
        <f>$G32*O32</f>
        <v>0</v>
      </c>
      <c r="O32" s="125"/>
      <c r="P32" s="79">
        <f t="shared" si="21"/>
        <v>0</v>
      </c>
      <c r="Q32" s="125"/>
      <c r="R32" s="79">
        <f t="shared" si="22"/>
        <v>0</v>
      </c>
      <c r="S32" s="125"/>
      <c r="T32" s="79">
        <f t="shared" si="26"/>
        <v>0</v>
      </c>
      <c r="U32" s="125"/>
      <c r="V32" s="79">
        <f t="shared" si="23"/>
        <v>0</v>
      </c>
      <c r="W32" s="125"/>
      <c r="X32" s="79">
        <f t="shared" si="24"/>
        <v>0</v>
      </c>
      <c r="Y32" s="125"/>
      <c r="Z32" s="80">
        <f t="shared" si="25"/>
        <v>0</v>
      </c>
      <c r="AB32" s="70"/>
      <c r="AC32" s="67"/>
      <c r="AD32" s="12"/>
    </row>
    <row r="33" spans="1:30" ht="20.100000000000001" customHeight="1">
      <c r="A33" s="47">
        <v>4</v>
      </c>
      <c r="B33" s="51">
        <v>4</v>
      </c>
      <c r="C33" s="60"/>
      <c r="D33" s="97">
        <v>3</v>
      </c>
      <c r="E33" s="98"/>
      <c r="F33" s="24" t="s">
        <v>76</v>
      </c>
      <c r="G33" s="25">
        <f>SUBTOTAL(9,G35:G38)</f>
        <v>0</v>
      </c>
      <c r="H33" s="25">
        <f>SUBTOTAL(9,H35:H38)</f>
        <v>0</v>
      </c>
      <c r="I33" s="121">
        <f>IFERROR(H33/$G33,0)</f>
        <v>0</v>
      </c>
      <c r="J33" s="19">
        <f>SUBTOTAL(9,J35:J38)</f>
        <v>0</v>
      </c>
      <c r="K33" s="121">
        <f>IFERROR(J33/$G33,0)</f>
        <v>0</v>
      </c>
      <c r="L33" s="19">
        <f>SUBTOTAL(9,L35:L38)</f>
        <v>0</v>
      </c>
      <c r="M33" s="121">
        <f>IFERROR(L33/$G33,0)</f>
        <v>0</v>
      </c>
      <c r="N33" s="19">
        <f>SUBTOTAL(9,N35:N38)</f>
        <v>0</v>
      </c>
      <c r="O33" s="121">
        <f>IFERROR(N33/$G33,0)</f>
        <v>0</v>
      </c>
      <c r="P33" s="19">
        <f>SUBTOTAL(9,P35:P38)</f>
        <v>0</v>
      </c>
      <c r="Q33" s="121">
        <f>IFERROR(P33/$G33,0)</f>
        <v>0</v>
      </c>
      <c r="R33" s="19">
        <f>SUBTOTAL(9,R35:R38)</f>
        <v>0</v>
      </c>
      <c r="S33" s="121">
        <f>IFERROR(R33/$G33,0)</f>
        <v>0</v>
      </c>
      <c r="T33" s="19">
        <f>SUBTOTAL(9,T35:T38)</f>
        <v>0</v>
      </c>
      <c r="U33" s="121">
        <f>IFERROR(T33/$G33,0)</f>
        <v>0</v>
      </c>
      <c r="V33" s="19">
        <f>SUBTOTAL(9,V35:V38)</f>
        <v>0</v>
      </c>
      <c r="W33" s="121">
        <f>IFERROR(V33/$G33,0)</f>
        <v>0</v>
      </c>
      <c r="X33" s="19">
        <f>SUBTOTAL(9,X35:X38)</f>
        <v>0</v>
      </c>
      <c r="Y33" s="121">
        <f>IFERROR(X33/$G33,0)</f>
        <v>0</v>
      </c>
      <c r="Z33" s="26">
        <f>I33+K33+M33+O33+Q33+S33+U33+W33+Y33</f>
        <v>0</v>
      </c>
      <c r="AB33" s="70"/>
      <c r="AC33" s="67"/>
      <c r="AD33" s="12"/>
    </row>
    <row r="34" spans="1:30" ht="20.100000000000001" customHeight="1">
      <c r="A34" s="47"/>
      <c r="B34" s="51"/>
      <c r="C34" s="60"/>
      <c r="D34" s="93"/>
      <c r="E34" s="94"/>
      <c r="F34" s="14"/>
      <c r="G34" s="15"/>
      <c r="H34" s="122">
        <f>H33</f>
        <v>0</v>
      </c>
      <c r="I34" s="122">
        <f t="shared" ref="I34" si="27">I33</f>
        <v>0</v>
      </c>
      <c r="J34" s="122">
        <f t="shared" ref="J34" si="28">J33</f>
        <v>0</v>
      </c>
      <c r="K34" s="122">
        <f t="shared" ref="K34" si="29">K33</f>
        <v>0</v>
      </c>
      <c r="L34" s="122">
        <f t="shared" ref="L34" si="30">L33</f>
        <v>0</v>
      </c>
      <c r="M34" s="122">
        <f t="shared" ref="M34" si="31">M33</f>
        <v>0</v>
      </c>
      <c r="N34" s="122">
        <f t="shared" ref="N34" si="32">N33</f>
        <v>0</v>
      </c>
      <c r="O34" s="122">
        <f t="shared" ref="O34" si="33">O33</f>
        <v>0</v>
      </c>
      <c r="P34" s="122">
        <f t="shared" ref="P34" si="34">P33</f>
        <v>0</v>
      </c>
      <c r="Q34" s="122">
        <f t="shared" ref="Q34" si="35">Q33</f>
        <v>0</v>
      </c>
      <c r="R34" s="122">
        <f t="shared" ref="R34" si="36">R33</f>
        <v>0</v>
      </c>
      <c r="S34" s="122">
        <f t="shared" ref="S34" si="37">S33</f>
        <v>0</v>
      </c>
      <c r="T34" s="122">
        <f t="shared" ref="T34" si="38">T33</f>
        <v>0</v>
      </c>
      <c r="U34" s="122">
        <f t="shared" ref="U34" si="39">U33</f>
        <v>0</v>
      </c>
      <c r="V34" s="122">
        <f t="shared" ref="V34" si="40">V33</f>
        <v>0</v>
      </c>
      <c r="W34" s="122">
        <f t="shared" ref="W34" si="41">W33</f>
        <v>0</v>
      </c>
      <c r="X34" s="122">
        <f t="shared" ref="X34" si="42">X33</f>
        <v>0</v>
      </c>
      <c r="Y34" s="122">
        <f t="shared" ref="Y34" si="43">Y33</f>
        <v>0</v>
      </c>
      <c r="Z34" s="16"/>
      <c r="AB34" s="70"/>
      <c r="AC34" s="67"/>
      <c r="AD34" s="12"/>
    </row>
    <row r="35" spans="1:30" ht="39.950000000000003" customHeight="1">
      <c r="A35" s="47" t="s">
        <v>15</v>
      </c>
      <c r="B35" s="51" t="s">
        <v>15</v>
      </c>
      <c r="C35" s="60"/>
      <c r="D35" s="95" t="s">
        <v>11</v>
      </c>
      <c r="E35" s="96"/>
      <c r="F35" s="119" t="s">
        <v>77</v>
      </c>
      <c r="G35" s="22">
        <f>SUBTOTAL(9,G36:G38)</f>
        <v>0</v>
      </c>
      <c r="H35" s="22">
        <f>SUBTOTAL(9,H36:H38)</f>
        <v>0</v>
      </c>
      <c r="I35" s="116">
        <f>IFERROR(H35/$G35,0)</f>
        <v>0</v>
      </c>
      <c r="J35" s="22">
        <f>SUBTOTAL(9,J36:J38)</f>
        <v>0</v>
      </c>
      <c r="K35" s="116">
        <f>IFERROR(J35/$G35,0)</f>
        <v>0</v>
      </c>
      <c r="L35" s="22">
        <f>SUBTOTAL(9,L36:L38)</f>
        <v>0</v>
      </c>
      <c r="M35" s="116">
        <f>IFERROR(L35/$G35,0)</f>
        <v>0</v>
      </c>
      <c r="N35" s="22">
        <f>SUBTOTAL(9,N36:N38)</f>
        <v>0</v>
      </c>
      <c r="O35" s="116">
        <f>IFERROR(N35/$G35,0)</f>
        <v>0</v>
      </c>
      <c r="P35" s="22">
        <f>SUBTOTAL(9,P36:P38)</f>
        <v>0</v>
      </c>
      <c r="Q35" s="116">
        <f>IFERROR(P35/$G35,0)</f>
        <v>0</v>
      </c>
      <c r="R35" s="22">
        <f>SUBTOTAL(9,R36:R38)</f>
        <v>0</v>
      </c>
      <c r="S35" s="116">
        <f>IFERROR(R35/$G35,0)</f>
        <v>0</v>
      </c>
      <c r="T35" s="22">
        <f>SUBTOTAL(9,T36:T38)</f>
        <v>0</v>
      </c>
      <c r="U35" s="116">
        <f>IFERROR(T35/$G35,0)</f>
        <v>0</v>
      </c>
      <c r="V35" s="22">
        <f>SUBTOTAL(9,V36:V38)</f>
        <v>0</v>
      </c>
      <c r="W35" s="116">
        <f>IFERROR(V35/$G35,0)</f>
        <v>0</v>
      </c>
      <c r="X35" s="22">
        <f>SUBTOTAL(9,X36:X38)</f>
        <v>0</v>
      </c>
      <c r="Y35" s="116">
        <f>IFERROR(X35/$G35,0)</f>
        <v>0</v>
      </c>
      <c r="Z35" s="21">
        <f>I35+K35+M35+O35+Q35+S35+U35+W35+Y35</f>
        <v>0</v>
      </c>
      <c r="AB35" s="70"/>
      <c r="AC35" s="67"/>
      <c r="AD35" s="12"/>
    </row>
    <row r="36" spans="1:30" ht="48" customHeight="1">
      <c r="A36" s="47" t="s">
        <v>20</v>
      </c>
      <c r="B36" s="51" t="s">
        <v>21</v>
      </c>
      <c r="C36" s="60"/>
      <c r="D36" s="89" t="s">
        <v>12</v>
      </c>
      <c r="E36" s="83" t="s">
        <v>101</v>
      </c>
      <c r="F36" s="23" t="s">
        <v>111</v>
      </c>
      <c r="G36" s="123"/>
      <c r="H36" s="79">
        <f t="shared" ref="H36:H38" si="44">$G36*I36</f>
        <v>0</v>
      </c>
      <c r="I36" s="125"/>
      <c r="J36" s="79">
        <f t="shared" ref="J36:J38" si="45">$G36*K36</f>
        <v>0</v>
      </c>
      <c r="K36" s="125"/>
      <c r="L36" s="79">
        <f>$G36*M36</f>
        <v>0</v>
      </c>
      <c r="M36" s="125"/>
      <c r="N36" s="79">
        <f>$G36*O36</f>
        <v>0</v>
      </c>
      <c r="O36" s="125"/>
      <c r="P36" s="79">
        <f t="shared" ref="P36:P38" si="46">$G36*Q36</f>
        <v>0</v>
      </c>
      <c r="Q36" s="125"/>
      <c r="R36" s="79">
        <f t="shared" ref="R36:R38" si="47">$G36*S36</f>
        <v>0</v>
      </c>
      <c r="S36" s="125"/>
      <c r="T36" s="79">
        <f t="shared" ref="T36:T38" si="48">$G36*U36</f>
        <v>0</v>
      </c>
      <c r="U36" s="125"/>
      <c r="V36" s="79">
        <f t="shared" ref="V36:V38" si="49">$G36*W36</f>
        <v>0</v>
      </c>
      <c r="W36" s="125"/>
      <c r="X36" s="79">
        <f t="shared" ref="X36:X38" si="50">$G36*Y36</f>
        <v>0</v>
      </c>
      <c r="Y36" s="125"/>
      <c r="Z36" s="80">
        <f t="shared" ref="Z36:Z38" si="51">I36+K36+M36+O36+Q36+S36+U36+W36+Y36</f>
        <v>0</v>
      </c>
      <c r="AB36" s="70" t="e">
        <f>#REF!</f>
        <v>#REF!</v>
      </c>
      <c r="AC36" s="67"/>
      <c r="AD36" s="12"/>
    </row>
    <row r="37" spans="1:30" ht="51" customHeight="1">
      <c r="A37" s="47"/>
      <c r="B37" s="51"/>
      <c r="C37" s="60"/>
      <c r="D37" s="89" t="s">
        <v>13</v>
      </c>
      <c r="E37" s="83" t="s">
        <v>113</v>
      </c>
      <c r="F37" s="23" t="s">
        <v>112</v>
      </c>
      <c r="G37" s="123"/>
      <c r="H37" s="79">
        <f t="shared" si="44"/>
        <v>0</v>
      </c>
      <c r="I37" s="125"/>
      <c r="J37" s="79">
        <f t="shared" si="45"/>
        <v>0</v>
      </c>
      <c r="K37" s="125"/>
      <c r="L37" s="79">
        <f t="shared" ref="L37:L38" si="52">$G37*M37</f>
        <v>0</v>
      </c>
      <c r="M37" s="125"/>
      <c r="N37" s="79">
        <f t="shared" ref="N37:N38" si="53">$G37*O37</f>
        <v>0</v>
      </c>
      <c r="O37" s="125"/>
      <c r="P37" s="79">
        <f t="shared" si="46"/>
        <v>0</v>
      </c>
      <c r="Q37" s="125"/>
      <c r="R37" s="79">
        <f t="shared" si="47"/>
        <v>0</v>
      </c>
      <c r="S37" s="125"/>
      <c r="T37" s="79">
        <f t="shared" si="48"/>
        <v>0</v>
      </c>
      <c r="U37" s="125"/>
      <c r="V37" s="79">
        <f t="shared" si="49"/>
        <v>0</v>
      </c>
      <c r="W37" s="125"/>
      <c r="X37" s="79">
        <f t="shared" si="50"/>
        <v>0</v>
      </c>
      <c r="Y37" s="125"/>
      <c r="Z37" s="80">
        <f t="shared" si="51"/>
        <v>0</v>
      </c>
      <c r="AB37" s="70"/>
      <c r="AC37" s="67"/>
      <c r="AD37" s="12"/>
    </row>
    <row r="38" spans="1:30" ht="90.75" customHeight="1">
      <c r="A38" s="47" t="s">
        <v>20</v>
      </c>
      <c r="B38" s="51" t="s">
        <v>21</v>
      </c>
      <c r="C38" s="60"/>
      <c r="D38" s="89" t="s">
        <v>19</v>
      </c>
      <c r="E38" s="83" t="s">
        <v>102</v>
      </c>
      <c r="F38" s="17" t="s">
        <v>122</v>
      </c>
      <c r="G38" s="123"/>
      <c r="H38" s="79">
        <f t="shared" si="44"/>
        <v>0</v>
      </c>
      <c r="I38" s="125"/>
      <c r="J38" s="79">
        <f t="shared" si="45"/>
        <v>0</v>
      </c>
      <c r="K38" s="125"/>
      <c r="L38" s="79">
        <f t="shared" si="52"/>
        <v>0</v>
      </c>
      <c r="M38" s="125"/>
      <c r="N38" s="79">
        <f t="shared" si="53"/>
        <v>0</v>
      </c>
      <c r="O38" s="125"/>
      <c r="P38" s="79">
        <f t="shared" si="46"/>
        <v>0</v>
      </c>
      <c r="Q38" s="125"/>
      <c r="R38" s="79">
        <f t="shared" si="47"/>
        <v>0</v>
      </c>
      <c r="S38" s="125"/>
      <c r="T38" s="79">
        <f t="shared" si="48"/>
        <v>0</v>
      </c>
      <c r="U38" s="125"/>
      <c r="V38" s="79">
        <f t="shared" si="49"/>
        <v>0</v>
      </c>
      <c r="W38" s="125"/>
      <c r="X38" s="79">
        <f t="shared" si="50"/>
        <v>0</v>
      </c>
      <c r="Y38" s="125"/>
      <c r="Z38" s="80">
        <f t="shared" si="51"/>
        <v>0</v>
      </c>
      <c r="AB38" s="70" t="e">
        <f>#REF!</f>
        <v>#REF!</v>
      </c>
      <c r="AC38" s="67"/>
      <c r="AD38" s="12"/>
    </row>
    <row r="39" spans="1:30" ht="20.100000000000001" customHeight="1">
      <c r="A39" s="47">
        <v>4</v>
      </c>
      <c r="B39" s="51">
        <v>4</v>
      </c>
      <c r="C39" s="60"/>
      <c r="D39" s="97">
        <v>4</v>
      </c>
      <c r="E39" s="98"/>
      <c r="F39" s="24" t="s">
        <v>78</v>
      </c>
      <c r="G39" s="25">
        <f>SUBTOTAL(9,G41:G42)</f>
        <v>0</v>
      </c>
      <c r="H39" s="25">
        <f>SUBTOTAL(9,H41:H42)</f>
        <v>0</v>
      </c>
      <c r="I39" s="121">
        <f>IFERROR(H39/$G39,0)</f>
        <v>0</v>
      </c>
      <c r="J39" s="19">
        <f>SUBTOTAL(9,J41:J42)</f>
        <v>0</v>
      </c>
      <c r="K39" s="121">
        <f>IFERROR(J39/$G39,0)</f>
        <v>0</v>
      </c>
      <c r="L39" s="19">
        <f>SUBTOTAL(9,L41:L42)</f>
        <v>0</v>
      </c>
      <c r="M39" s="121">
        <f>IFERROR(L39/$G39,0)</f>
        <v>0</v>
      </c>
      <c r="N39" s="19">
        <f>SUBTOTAL(9,N41:N42)</f>
        <v>0</v>
      </c>
      <c r="O39" s="121">
        <f>IFERROR(N39/$G39,0)</f>
        <v>0</v>
      </c>
      <c r="P39" s="19">
        <f>SUBTOTAL(9,P41:P42)</f>
        <v>0</v>
      </c>
      <c r="Q39" s="121">
        <f>IFERROR(P39/$G39,0)</f>
        <v>0</v>
      </c>
      <c r="R39" s="19">
        <f>SUBTOTAL(9,R41:R42)</f>
        <v>0</v>
      </c>
      <c r="S39" s="121">
        <f>IFERROR(R39/$G39,0)</f>
        <v>0</v>
      </c>
      <c r="T39" s="19">
        <f>SUBTOTAL(9,T41:T42)</f>
        <v>0</v>
      </c>
      <c r="U39" s="121">
        <f>IFERROR(T39/$G39,0)</f>
        <v>0</v>
      </c>
      <c r="V39" s="19">
        <f>SUBTOTAL(9,V41:V42)</f>
        <v>0</v>
      </c>
      <c r="W39" s="121">
        <f>IFERROR(V39/$G39,0)</f>
        <v>0</v>
      </c>
      <c r="X39" s="19">
        <f>SUBTOTAL(9,X41:X42)</f>
        <v>0</v>
      </c>
      <c r="Y39" s="121">
        <f>IFERROR(X39/$G39,0)</f>
        <v>0</v>
      </c>
      <c r="Z39" s="26">
        <f>I39+K39+M39+O39+Q39+S39+U39+W39+Y39</f>
        <v>0</v>
      </c>
      <c r="AB39" s="70"/>
      <c r="AC39" s="67"/>
      <c r="AD39" s="12"/>
    </row>
    <row r="40" spans="1:30" ht="20.100000000000001" customHeight="1">
      <c r="A40" s="47"/>
      <c r="B40" s="51"/>
      <c r="C40" s="60"/>
      <c r="D40" s="93"/>
      <c r="E40" s="94"/>
      <c r="F40" s="14"/>
      <c r="G40" s="15"/>
      <c r="H40" s="122">
        <f>H39</f>
        <v>0</v>
      </c>
      <c r="I40" s="122">
        <f t="shared" ref="I40" si="54">I39</f>
        <v>0</v>
      </c>
      <c r="J40" s="122">
        <f t="shared" ref="J40" si="55">J39</f>
        <v>0</v>
      </c>
      <c r="K40" s="122">
        <f t="shared" ref="K40" si="56">K39</f>
        <v>0</v>
      </c>
      <c r="L40" s="122">
        <f t="shared" ref="L40" si="57">L39</f>
        <v>0</v>
      </c>
      <c r="M40" s="122">
        <f t="shared" ref="M40" si="58">M39</f>
        <v>0</v>
      </c>
      <c r="N40" s="122">
        <f t="shared" ref="N40" si="59">N39</f>
        <v>0</v>
      </c>
      <c r="O40" s="122">
        <f t="shared" ref="O40" si="60">O39</f>
        <v>0</v>
      </c>
      <c r="P40" s="122">
        <f t="shared" ref="P40" si="61">P39</f>
        <v>0</v>
      </c>
      <c r="Q40" s="122">
        <f t="shared" ref="Q40" si="62">Q39</f>
        <v>0</v>
      </c>
      <c r="R40" s="122">
        <f t="shared" ref="R40" si="63">R39</f>
        <v>0</v>
      </c>
      <c r="S40" s="122">
        <f t="shared" ref="S40" si="64">S39</f>
        <v>0</v>
      </c>
      <c r="T40" s="122">
        <f t="shared" ref="T40" si="65">T39</f>
        <v>0</v>
      </c>
      <c r="U40" s="122">
        <f t="shared" ref="U40" si="66">U39</f>
        <v>0</v>
      </c>
      <c r="V40" s="122">
        <f t="shared" ref="V40" si="67">V39</f>
        <v>0</v>
      </c>
      <c r="W40" s="122">
        <f t="shared" ref="W40" si="68">W39</f>
        <v>0</v>
      </c>
      <c r="X40" s="122">
        <f t="shared" ref="X40" si="69">X39</f>
        <v>0</v>
      </c>
      <c r="Y40" s="122">
        <f t="shared" ref="Y40" si="70">Y39</f>
        <v>0</v>
      </c>
      <c r="Z40" s="16"/>
      <c r="AB40" s="70"/>
      <c r="AC40" s="67"/>
      <c r="AD40" s="12"/>
    </row>
    <row r="41" spans="1:30" ht="39.950000000000003" customHeight="1">
      <c r="A41" s="47" t="s">
        <v>15</v>
      </c>
      <c r="B41" s="51" t="s">
        <v>15</v>
      </c>
      <c r="C41" s="60"/>
      <c r="D41" s="95" t="s">
        <v>15</v>
      </c>
      <c r="E41" s="96"/>
      <c r="F41" s="119" t="s">
        <v>79</v>
      </c>
      <c r="G41" s="22">
        <f>SUBTOTAL(9,G42:G42)</f>
        <v>0</v>
      </c>
      <c r="H41" s="22">
        <f>SUBTOTAL(9,H42)</f>
        <v>0</v>
      </c>
      <c r="I41" s="116">
        <f>IFERROR(H41/$G41,0)</f>
        <v>0</v>
      </c>
      <c r="J41" s="22">
        <f>SUBTOTAL(9,J42)</f>
        <v>0</v>
      </c>
      <c r="K41" s="116">
        <f>IFERROR(J41/$G41,0)</f>
        <v>0</v>
      </c>
      <c r="L41" s="22">
        <f>SUBTOTAL(9,L42)</f>
        <v>0</v>
      </c>
      <c r="M41" s="116">
        <f>IFERROR(L41/$G41,0)</f>
        <v>0</v>
      </c>
      <c r="N41" s="22">
        <f>SUBTOTAL(9,N42)</f>
        <v>0</v>
      </c>
      <c r="O41" s="116">
        <f>IFERROR(N41/$G41,0)</f>
        <v>0</v>
      </c>
      <c r="P41" s="22">
        <f>SUBTOTAL(9,P42)</f>
        <v>0</v>
      </c>
      <c r="Q41" s="116">
        <f>IFERROR(P41/$G41,0)</f>
        <v>0</v>
      </c>
      <c r="R41" s="22">
        <f>SUBTOTAL(9,R42)</f>
        <v>0</v>
      </c>
      <c r="S41" s="116">
        <f>IFERROR(R41/$G41,0)</f>
        <v>0</v>
      </c>
      <c r="T41" s="22">
        <f>SUBTOTAL(9,T42)</f>
        <v>0</v>
      </c>
      <c r="U41" s="116">
        <f>IFERROR(T41/$G41,0)</f>
        <v>0</v>
      </c>
      <c r="V41" s="22">
        <f>SUBTOTAL(9,V42)</f>
        <v>0</v>
      </c>
      <c r="W41" s="116">
        <f>IFERROR(V41/$G41,0)</f>
        <v>0</v>
      </c>
      <c r="X41" s="22">
        <f>SUBTOTAL(9,X42)</f>
        <v>0</v>
      </c>
      <c r="Y41" s="116">
        <f>IFERROR(X41/$G41,0)</f>
        <v>0</v>
      </c>
      <c r="Z41" s="21">
        <f>I41+K41+M41+O41+Q41+S41+U41+W41+Y41</f>
        <v>0</v>
      </c>
      <c r="AB41" s="70"/>
      <c r="AC41" s="67"/>
      <c r="AD41" s="12"/>
    </row>
    <row r="42" spans="1:30" ht="81" customHeight="1">
      <c r="A42" s="47"/>
      <c r="B42" s="51"/>
      <c r="C42" s="60"/>
      <c r="D42" s="89" t="s">
        <v>20</v>
      </c>
      <c r="E42" s="83" t="s">
        <v>103</v>
      </c>
      <c r="F42" s="17" t="s">
        <v>114</v>
      </c>
      <c r="G42" s="123"/>
      <c r="H42" s="79">
        <f t="shared" ref="H42" si="71">$G42*I42</f>
        <v>0</v>
      </c>
      <c r="I42" s="125"/>
      <c r="J42" s="79">
        <f t="shared" ref="J42" si="72">$G42*K42</f>
        <v>0</v>
      </c>
      <c r="K42" s="125"/>
      <c r="L42" s="79">
        <f t="shared" ref="L42" si="73">$G42*M42</f>
        <v>0</v>
      </c>
      <c r="M42" s="125"/>
      <c r="N42" s="79">
        <f t="shared" ref="N42" si="74">$G42*O42</f>
        <v>0</v>
      </c>
      <c r="O42" s="125"/>
      <c r="P42" s="79">
        <f t="shared" ref="P42" si="75">$G42*Q42</f>
        <v>0</v>
      </c>
      <c r="Q42" s="125"/>
      <c r="R42" s="79">
        <f t="shared" ref="R42" si="76">$G42*S42</f>
        <v>0</v>
      </c>
      <c r="S42" s="125"/>
      <c r="T42" s="79">
        <f t="shared" ref="T42" si="77">$G42*U42</f>
        <v>0</v>
      </c>
      <c r="U42" s="125"/>
      <c r="V42" s="79">
        <f t="shared" ref="V42" si="78">$G42*W42</f>
        <v>0</v>
      </c>
      <c r="W42" s="125"/>
      <c r="X42" s="79">
        <f t="shared" ref="X42" si="79">$G42*Y42</f>
        <v>0</v>
      </c>
      <c r="Y42" s="125"/>
      <c r="Z42" s="80">
        <f t="shared" ref="Z42" si="80">I42+K42+M42+O42+Q42+S42+U42+W42+Y42</f>
        <v>0</v>
      </c>
      <c r="AB42" s="70"/>
      <c r="AC42" s="67"/>
      <c r="AD42" s="12"/>
    </row>
    <row r="43" spans="1:30" ht="20.100000000000001" customHeight="1">
      <c r="A43" s="47">
        <v>5</v>
      </c>
      <c r="B43" s="51">
        <v>5</v>
      </c>
      <c r="C43" s="60"/>
      <c r="D43" s="91">
        <v>5</v>
      </c>
      <c r="E43" s="92"/>
      <c r="F43" s="18" t="s">
        <v>80</v>
      </c>
      <c r="G43" s="19">
        <f>SUBTOTAL(9,G45:G46)</f>
        <v>0</v>
      </c>
      <c r="H43" s="19">
        <f>SUBTOTAL(9,H45:H46)</f>
        <v>0</v>
      </c>
      <c r="I43" s="121">
        <f>IFERROR(H43/$G43,0)</f>
        <v>0</v>
      </c>
      <c r="J43" s="19">
        <f>SUBTOTAL(9,J45:J46)</f>
        <v>0</v>
      </c>
      <c r="K43" s="121">
        <f>IFERROR(J43/$G43,0)</f>
        <v>0</v>
      </c>
      <c r="L43" s="19">
        <f>SUBTOTAL(9,L45:L46)</f>
        <v>0</v>
      </c>
      <c r="M43" s="121">
        <f>IFERROR(L43/$G43,0)</f>
        <v>0</v>
      </c>
      <c r="N43" s="19">
        <f>SUBTOTAL(9,N45:N46)</f>
        <v>0</v>
      </c>
      <c r="O43" s="121">
        <f>IFERROR(N43/$G43,0)</f>
        <v>0</v>
      </c>
      <c r="P43" s="19">
        <f>SUBTOTAL(9,P45:P46)</f>
        <v>0</v>
      </c>
      <c r="Q43" s="121">
        <f>IFERROR(P43/$G43,0)</f>
        <v>0</v>
      </c>
      <c r="R43" s="19">
        <f>SUBTOTAL(9,R45:R46)</f>
        <v>0</v>
      </c>
      <c r="S43" s="121">
        <f>IFERROR(R43/$G43,0)</f>
        <v>0</v>
      </c>
      <c r="T43" s="19">
        <f>SUBTOTAL(9,T45:T46)</f>
        <v>0</v>
      </c>
      <c r="U43" s="121">
        <f>IFERROR(T43/$G43,0)</f>
        <v>0</v>
      </c>
      <c r="V43" s="19">
        <f>SUBTOTAL(9,V45:V46)</f>
        <v>0</v>
      </c>
      <c r="W43" s="121">
        <f>IFERROR(V43/$G43,0)</f>
        <v>0</v>
      </c>
      <c r="X43" s="19">
        <f>SUBTOTAL(9,X45:X46)</f>
        <v>0</v>
      </c>
      <c r="Y43" s="121">
        <f>IFERROR(X43/$G43,0)</f>
        <v>0</v>
      </c>
      <c r="Z43" s="26">
        <f>I43+K43+M43+O43+Q43+S43+U43+W43+Y43</f>
        <v>0</v>
      </c>
      <c r="AB43" s="70"/>
      <c r="AC43" s="67"/>
      <c r="AD43" s="12"/>
    </row>
    <row r="44" spans="1:30" ht="20.100000000000001" customHeight="1">
      <c r="A44" s="47"/>
      <c r="B44" s="51"/>
      <c r="C44" s="60"/>
      <c r="D44" s="93"/>
      <c r="E44" s="94"/>
      <c r="F44" s="14"/>
      <c r="G44" s="15"/>
      <c r="H44" s="122">
        <f>H43</f>
        <v>0</v>
      </c>
      <c r="I44" s="122">
        <f t="shared" ref="I44" si="81">I43</f>
        <v>0</v>
      </c>
      <c r="J44" s="122">
        <f t="shared" ref="J44" si="82">J43</f>
        <v>0</v>
      </c>
      <c r="K44" s="122">
        <f t="shared" ref="K44" si="83">K43</f>
        <v>0</v>
      </c>
      <c r="L44" s="122">
        <f t="shared" ref="L44" si="84">L43</f>
        <v>0</v>
      </c>
      <c r="M44" s="122">
        <f t="shared" ref="M44" si="85">M43</f>
        <v>0</v>
      </c>
      <c r="N44" s="122">
        <f t="shared" ref="N44" si="86">N43</f>
        <v>0</v>
      </c>
      <c r="O44" s="122">
        <f t="shared" ref="O44" si="87">O43</f>
        <v>0</v>
      </c>
      <c r="P44" s="122">
        <f t="shared" ref="P44" si="88">P43</f>
        <v>0</v>
      </c>
      <c r="Q44" s="122">
        <f t="shared" ref="Q44" si="89">Q43</f>
        <v>0</v>
      </c>
      <c r="R44" s="122">
        <f t="shared" ref="R44" si="90">R43</f>
        <v>0</v>
      </c>
      <c r="S44" s="122">
        <f t="shared" ref="S44" si="91">S43</f>
        <v>0</v>
      </c>
      <c r="T44" s="122">
        <f t="shared" ref="T44" si="92">T43</f>
        <v>0</v>
      </c>
      <c r="U44" s="122">
        <f t="shared" ref="U44" si="93">U43</f>
        <v>0</v>
      </c>
      <c r="V44" s="122">
        <f t="shared" ref="V44" si="94">V43</f>
        <v>0</v>
      </c>
      <c r="W44" s="122">
        <f t="shared" ref="W44" si="95">W43</f>
        <v>0</v>
      </c>
      <c r="X44" s="122">
        <f t="shared" ref="X44" si="96">X43</f>
        <v>0</v>
      </c>
      <c r="Y44" s="122">
        <f t="shared" ref="Y44" si="97">Y43</f>
        <v>0</v>
      </c>
      <c r="Z44" s="16"/>
      <c r="AB44" s="70"/>
      <c r="AC44" s="67"/>
      <c r="AD44" s="12"/>
    </row>
    <row r="45" spans="1:30" ht="39.950000000000003" customHeight="1">
      <c r="A45" s="47" t="s">
        <v>16</v>
      </c>
      <c r="B45" s="51" t="s">
        <v>16</v>
      </c>
      <c r="C45" s="60"/>
      <c r="D45" s="95" t="s">
        <v>16</v>
      </c>
      <c r="E45" s="96"/>
      <c r="F45" s="119" t="s">
        <v>81</v>
      </c>
      <c r="G45" s="22">
        <f>SUBTOTAL(9,G46:G46)</f>
        <v>0</v>
      </c>
      <c r="H45" s="22">
        <f>SUBTOTAL(9,H46)</f>
        <v>0</v>
      </c>
      <c r="I45" s="116">
        <f>IFERROR(H45/$G45,0)</f>
        <v>0</v>
      </c>
      <c r="J45" s="22">
        <f>SUBTOTAL(9,J46)</f>
        <v>0</v>
      </c>
      <c r="K45" s="116">
        <f>IFERROR(J45/$G45,0)</f>
        <v>0</v>
      </c>
      <c r="L45" s="22">
        <f>SUBTOTAL(9,L46)</f>
        <v>0</v>
      </c>
      <c r="M45" s="116">
        <f>IFERROR(L45/$G45,0)</f>
        <v>0</v>
      </c>
      <c r="N45" s="22">
        <f>SUBTOTAL(9,N46)</f>
        <v>0</v>
      </c>
      <c r="O45" s="116">
        <f>IFERROR(N45/$G45,0)</f>
        <v>0</v>
      </c>
      <c r="P45" s="22">
        <f>SUBTOTAL(9,P46)</f>
        <v>0</v>
      </c>
      <c r="Q45" s="116">
        <f>IFERROR(P45/$G45,0)</f>
        <v>0</v>
      </c>
      <c r="R45" s="22">
        <f>SUBTOTAL(9,R46)</f>
        <v>0</v>
      </c>
      <c r="S45" s="116">
        <f>IFERROR(R45/$G45,0)</f>
        <v>0</v>
      </c>
      <c r="T45" s="22">
        <f>SUBTOTAL(9,T46)</f>
        <v>0</v>
      </c>
      <c r="U45" s="116">
        <f>IFERROR(T45/$G45,0)</f>
        <v>0</v>
      </c>
      <c r="V45" s="22">
        <f>SUBTOTAL(9,V46)</f>
        <v>0</v>
      </c>
      <c r="W45" s="116">
        <f>IFERROR(V45/$G45,0)</f>
        <v>0</v>
      </c>
      <c r="X45" s="22">
        <f>SUBTOTAL(9,X46)</f>
        <v>0</v>
      </c>
      <c r="Y45" s="116">
        <f>IFERROR(X45/$G45,0)</f>
        <v>0</v>
      </c>
      <c r="Z45" s="21">
        <f>I45+K45+M45+O45+Q45+S45+U45+W45+Y45</f>
        <v>0</v>
      </c>
      <c r="AB45" s="70"/>
      <c r="AC45" s="67"/>
      <c r="AD45" s="12"/>
    </row>
    <row r="46" spans="1:30" ht="81.75" customHeight="1">
      <c r="A46" s="47" t="s">
        <v>47</v>
      </c>
      <c r="B46" s="51" t="s">
        <v>17</v>
      </c>
      <c r="C46" s="60"/>
      <c r="D46" s="99" t="s">
        <v>46</v>
      </c>
      <c r="E46" s="83" t="s">
        <v>104</v>
      </c>
      <c r="F46" s="17" t="s">
        <v>115</v>
      </c>
      <c r="G46" s="123"/>
      <c r="H46" s="79">
        <f t="shared" ref="H46" si="98">$G46*I46</f>
        <v>0</v>
      </c>
      <c r="I46" s="125"/>
      <c r="J46" s="79">
        <f t="shared" ref="J46" si="99">$G46*K46</f>
        <v>0</v>
      </c>
      <c r="K46" s="125"/>
      <c r="L46" s="79">
        <f t="shared" ref="L46" si="100">$G46*M46</f>
        <v>0</v>
      </c>
      <c r="M46" s="125"/>
      <c r="N46" s="79">
        <f t="shared" ref="N46" si="101">$G46*O46</f>
        <v>0</v>
      </c>
      <c r="O46" s="125"/>
      <c r="P46" s="79">
        <f t="shared" ref="P46" si="102">$G46*Q46</f>
        <v>0</v>
      </c>
      <c r="Q46" s="125"/>
      <c r="R46" s="79">
        <f t="shared" ref="R46" si="103">$G46*S46</f>
        <v>0</v>
      </c>
      <c r="S46" s="125"/>
      <c r="T46" s="79">
        <f t="shared" ref="T46" si="104">$G46*U46</f>
        <v>0</v>
      </c>
      <c r="U46" s="125"/>
      <c r="V46" s="79">
        <f t="shared" ref="V46" si="105">$G46*W46</f>
        <v>0</v>
      </c>
      <c r="W46" s="125"/>
      <c r="X46" s="79">
        <f t="shared" ref="X46" si="106">$G46*Y46</f>
        <v>0</v>
      </c>
      <c r="Y46" s="125"/>
      <c r="Z46" s="80">
        <f t="shared" ref="Z46" si="107">I46+K46+M46+O46+Q46+S46+U46+W46+Y46</f>
        <v>0</v>
      </c>
      <c r="AB46" s="70" t="e">
        <f>#REF!</f>
        <v>#REF!</v>
      </c>
      <c r="AC46" s="67"/>
      <c r="AD46" s="12"/>
    </row>
    <row r="47" spans="1:30" ht="20.100000000000001" customHeight="1">
      <c r="A47" s="47">
        <v>5</v>
      </c>
      <c r="B47" s="51">
        <v>5</v>
      </c>
      <c r="C47" s="60"/>
      <c r="D47" s="91">
        <v>6</v>
      </c>
      <c r="E47" s="92"/>
      <c r="F47" s="18" t="s">
        <v>14</v>
      </c>
      <c r="G47" s="19">
        <f>SUBTOTAL(9,G49:G68)</f>
        <v>0</v>
      </c>
      <c r="H47" s="19">
        <f>SUBTOTAL(9,H49:H68)</f>
        <v>0</v>
      </c>
      <c r="I47" s="121">
        <f>IFERROR(H47/$G47,0)</f>
        <v>0</v>
      </c>
      <c r="J47" s="19">
        <f>SUBTOTAL(9,J49:J68)</f>
        <v>0</v>
      </c>
      <c r="K47" s="121">
        <f>IFERROR(J47/$G47,0)</f>
        <v>0</v>
      </c>
      <c r="L47" s="19">
        <f>SUBTOTAL(9,L49:L68)</f>
        <v>0</v>
      </c>
      <c r="M47" s="121">
        <f>IFERROR(L47/$G47,0)</f>
        <v>0</v>
      </c>
      <c r="N47" s="19">
        <f>SUBTOTAL(9,N49:N68)</f>
        <v>0</v>
      </c>
      <c r="O47" s="121">
        <f>IFERROR(N47/$G47,0)</f>
        <v>0</v>
      </c>
      <c r="P47" s="19">
        <f>SUBTOTAL(9,P49:P68)</f>
        <v>0</v>
      </c>
      <c r="Q47" s="121">
        <f>IFERROR(P47/$G47,0)</f>
        <v>0</v>
      </c>
      <c r="R47" s="19">
        <f>SUBTOTAL(9,R49:R68)</f>
        <v>0</v>
      </c>
      <c r="S47" s="121">
        <f>IFERROR(R47/$G47,0)</f>
        <v>0</v>
      </c>
      <c r="T47" s="19">
        <f>SUBTOTAL(9,T49:T68)</f>
        <v>0</v>
      </c>
      <c r="U47" s="121">
        <f>IFERROR(T47/$G47,0)</f>
        <v>0</v>
      </c>
      <c r="V47" s="19">
        <f>SUBTOTAL(9,V49:V68)</f>
        <v>0</v>
      </c>
      <c r="W47" s="121">
        <f>IFERROR(V47/$G47,0)</f>
        <v>0</v>
      </c>
      <c r="X47" s="19">
        <f>SUBTOTAL(9,X49:X68)</f>
        <v>0</v>
      </c>
      <c r="Y47" s="121">
        <f>IFERROR(X47/$G47,0)</f>
        <v>0</v>
      </c>
      <c r="Z47" s="26">
        <f>I47+K47+M47+O47+Q47+S47+U47+W47+Y47</f>
        <v>0</v>
      </c>
      <c r="AB47" s="70"/>
      <c r="AC47" s="67"/>
      <c r="AD47" s="12"/>
    </row>
    <row r="48" spans="1:30" ht="20.100000000000001" customHeight="1">
      <c r="A48" s="47"/>
      <c r="B48" s="51"/>
      <c r="C48" s="60"/>
      <c r="D48" s="93"/>
      <c r="E48" s="94"/>
      <c r="F48" s="14"/>
      <c r="G48" s="15"/>
      <c r="H48" s="122">
        <f>H47</f>
        <v>0</v>
      </c>
      <c r="I48" s="122">
        <f t="shared" ref="I48" si="108">I47</f>
        <v>0</v>
      </c>
      <c r="J48" s="122">
        <f t="shared" ref="J48" si="109">J47</f>
        <v>0</v>
      </c>
      <c r="K48" s="122">
        <f t="shared" ref="K48" si="110">K47</f>
        <v>0</v>
      </c>
      <c r="L48" s="122">
        <f t="shared" ref="L48" si="111">L47</f>
        <v>0</v>
      </c>
      <c r="M48" s="122">
        <f t="shared" ref="M48" si="112">M47</f>
        <v>0</v>
      </c>
      <c r="N48" s="122">
        <f t="shared" ref="N48" si="113">N47</f>
        <v>0</v>
      </c>
      <c r="O48" s="122">
        <f t="shared" ref="O48" si="114">O47</f>
        <v>0</v>
      </c>
      <c r="P48" s="122">
        <f t="shared" ref="P48" si="115">P47</f>
        <v>0</v>
      </c>
      <c r="Q48" s="122">
        <f t="shared" ref="Q48" si="116">Q47</f>
        <v>0</v>
      </c>
      <c r="R48" s="122">
        <f t="shared" ref="R48" si="117">R47</f>
        <v>0</v>
      </c>
      <c r="S48" s="122">
        <f t="shared" ref="S48" si="118">S47</f>
        <v>0</v>
      </c>
      <c r="T48" s="122">
        <f t="shared" ref="T48" si="119">T47</f>
        <v>0</v>
      </c>
      <c r="U48" s="122">
        <f t="shared" ref="U48" si="120">U47</f>
        <v>0</v>
      </c>
      <c r="V48" s="122">
        <f t="shared" ref="V48" si="121">V47</f>
        <v>0</v>
      </c>
      <c r="W48" s="122">
        <f t="shared" ref="W48" si="122">W47</f>
        <v>0</v>
      </c>
      <c r="X48" s="122">
        <f t="shared" ref="X48" si="123">X47</f>
        <v>0</v>
      </c>
      <c r="Y48" s="122">
        <f t="shared" ref="Y48" si="124">Y47</f>
        <v>0</v>
      </c>
      <c r="Z48" s="16"/>
      <c r="AB48" s="70"/>
      <c r="AC48" s="67"/>
      <c r="AD48" s="12"/>
    </row>
    <row r="49" spans="1:30" ht="39.950000000000003" customHeight="1">
      <c r="A49" s="47" t="s">
        <v>16</v>
      </c>
      <c r="B49" s="51" t="s">
        <v>16</v>
      </c>
      <c r="C49" s="60"/>
      <c r="D49" s="95" t="s">
        <v>24</v>
      </c>
      <c r="E49" s="96"/>
      <c r="F49" s="119" t="s">
        <v>82</v>
      </c>
      <c r="G49" s="22">
        <f>SUBTOTAL(9,G50:G53)</f>
        <v>0</v>
      </c>
      <c r="H49" s="22">
        <f>SUBTOTAL(9,H50:H53)</f>
        <v>0</v>
      </c>
      <c r="I49" s="116">
        <f>IFERROR(H49/$G49,0)</f>
        <v>0</v>
      </c>
      <c r="J49" s="22">
        <f>SUBTOTAL(9,J50:J53)</f>
        <v>0</v>
      </c>
      <c r="K49" s="116">
        <f>IFERROR(J49/$G49,0)</f>
        <v>0</v>
      </c>
      <c r="L49" s="22">
        <f>SUBTOTAL(9,L50:L53)</f>
        <v>0</v>
      </c>
      <c r="M49" s="116">
        <f>IFERROR(L49/$G49,0)</f>
        <v>0</v>
      </c>
      <c r="N49" s="22">
        <f>SUBTOTAL(9,N50:N53)</f>
        <v>0</v>
      </c>
      <c r="O49" s="116">
        <f>IFERROR(N49/$G49,0)</f>
        <v>0</v>
      </c>
      <c r="P49" s="22">
        <f>SUBTOTAL(9,P50:P53)</f>
        <v>0</v>
      </c>
      <c r="Q49" s="116">
        <f>IFERROR(P49/$G49,0)</f>
        <v>0</v>
      </c>
      <c r="R49" s="22">
        <f>SUBTOTAL(9,R50:R53)</f>
        <v>0</v>
      </c>
      <c r="S49" s="116">
        <f>IFERROR(R49/$G49,0)</f>
        <v>0</v>
      </c>
      <c r="T49" s="22">
        <f>SUBTOTAL(9,T50:T53)</f>
        <v>0</v>
      </c>
      <c r="U49" s="116">
        <f>IFERROR(T49/$G49,0)</f>
        <v>0</v>
      </c>
      <c r="V49" s="22">
        <f>SUBTOTAL(9,V50:V53)</f>
        <v>0</v>
      </c>
      <c r="W49" s="116">
        <f>IFERROR(V49/$G49,0)</f>
        <v>0</v>
      </c>
      <c r="X49" s="22">
        <f>SUBTOTAL(9,X50:X53)</f>
        <v>0</v>
      </c>
      <c r="Y49" s="116">
        <f>IFERROR(X49/$G49,0)</f>
        <v>0</v>
      </c>
      <c r="Z49" s="21">
        <f>I49+K49+M49+O49+Q49+S49+U49+W49+Y49</f>
        <v>0</v>
      </c>
      <c r="AB49" s="70"/>
      <c r="AC49" s="67"/>
      <c r="AD49" s="12"/>
    </row>
    <row r="50" spans="1:30" ht="80.099999999999994" customHeight="1">
      <c r="A50" s="47" t="s">
        <v>46</v>
      </c>
      <c r="B50" s="51" t="s">
        <v>16</v>
      </c>
      <c r="C50" s="60"/>
      <c r="D50" s="99" t="s">
        <v>48</v>
      </c>
      <c r="E50" s="83" t="s">
        <v>117</v>
      </c>
      <c r="F50" s="17" t="s">
        <v>83</v>
      </c>
      <c r="G50" s="123"/>
      <c r="H50" s="79">
        <f t="shared" ref="H50:H53" si="125">$G50*I50</f>
        <v>0</v>
      </c>
      <c r="I50" s="125"/>
      <c r="J50" s="79">
        <f t="shared" ref="J50:J68" si="126">$G50*K50</f>
        <v>0</v>
      </c>
      <c r="K50" s="125"/>
      <c r="L50" s="79">
        <f t="shared" ref="L50:L68" si="127">$G50*M50</f>
        <v>0</v>
      </c>
      <c r="M50" s="125"/>
      <c r="N50" s="79">
        <f>$G50*O50</f>
        <v>0</v>
      </c>
      <c r="O50" s="125"/>
      <c r="P50" s="79">
        <f t="shared" ref="P50:P68" si="128">$G50*Q50</f>
        <v>0</v>
      </c>
      <c r="Q50" s="125"/>
      <c r="R50" s="79">
        <f t="shared" ref="R50:R68" si="129">$G50*S50</f>
        <v>0</v>
      </c>
      <c r="S50" s="125"/>
      <c r="T50" s="79">
        <f t="shared" ref="T50:T68" si="130">$G50*U50</f>
        <v>0</v>
      </c>
      <c r="U50" s="125"/>
      <c r="V50" s="79">
        <f t="shared" ref="V50:V68" si="131">$G50*W50</f>
        <v>0</v>
      </c>
      <c r="W50" s="125"/>
      <c r="X50" s="79">
        <f t="shared" ref="X50:X68" si="132">$G50*Y50</f>
        <v>0</v>
      </c>
      <c r="Y50" s="125"/>
      <c r="Z50" s="80">
        <f t="shared" ref="Z50:Z68" si="133">I50+K50+M50+O50+Q50+S50+U50+W50+Y50</f>
        <v>0</v>
      </c>
      <c r="AB50" s="70" t="e">
        <f>#REF!</f>
        <v>#REF!</v>
      </c>
      <c r="AC50" s="67"/>
      <c r="AD50" s="12"/>
    </row>
    <row r="51" spans="1:30" ht="80.099999999999994" customHeight="1">
      <c r="A51" s="47" t="s">
        <v>46</v>
      </c>
      <c r="B51" s="51" t="s">
        <v>16</v>
      </c>
      <c r="C51" s="60"/>
      <c r="D51" s="99" t="s">
        <v>49</v>
      </c>
      <c r="E51" s="83" t="s">
        <v>116</v>
      </c>
      <c r="F51" s="17" t="s">
        <v>123</v>
      </c>
      <c r="G51" s="123"/>
      <c r="H51" s="79">
        <f t="shared" si="125"/>
        <v>0</v>
      </c>
      <c r="I51" s="125"/>
      <c r="J51" s="79">
        <f t="shared" si="126"/>
        <v>0</v>
      </c>
      <c r="K51" s="125"/>
      <c r="L51" s="79">
        <f t="shared" si="127"/>
        <v>0</v>
      </c>
      <c r="M51" s="125"/>
      <c r="N51" s="79">
        <f t="shared" ref="N51:N68" si="134">$G51*O51</f>
        <v>0</v>
      </c>
      <c r="O51" s="125"/>
      <c r="P51" s="79">
        <f t="shared" si="128"/>
        <v>0</v>
      </c>
      <c r="Q51" s="125"/>
      <c r="R51" s="79">
        <f t="shared" si="129"/>
        <v>0</v>
      </c>
      <c r="S51" s="125"/>
      <c r="T51" s="79">
        <f t="shared" si="130"/>
        <v>0</v>
      </c>
      <c r="U51" s="125"/>
      <c r="V51" s="79">
        <f t="shared" si="131"/>
        <v>0</v>
      </c>
      <c r="W51" s="125"/>
      <c r="X51" s="79">
        <f t="shared" si="132"/>
        <v>0</v>
      </c>
      <c r="Y51" s="125"/>
      <c r="Z51" s="80">
        <f t="shared" si="133"/>
        <v>0</v>
      </c>
      <c r="AB51" s="70" t="e">
        <f>#REF!</f>
        <v>#REF!</v>
      </c>
      <c r="AC51" s="67"/>
      <c r="AD51" s="12"/>
    </row>
    <row r="52" spans="1:30" ht="118.5" customHeight="1">
      <c r="A52" s="47"/>
      <c r="B52" s="51"/>
      <c r="C52" s="60"/>
      <c r="D52" s="99" t="s">
        <v>56</v>
      </c>
      <c r="E52" s="107" t="s">
        <v>135</v>
      </c>
      <c r="F52" s="17" t="s">
        <v>124</v>
      </c>
      <c r="G52" s="123"/>
      <c r="H52" s="79">
        <f t="shared" si="125"/>
        <v>0</v>
      </c>
      <c r="I52" s="125"/>
      <c r="J52" s="79">
        <f t="shared" si="126"/>
        <v>0</v>
      </c>
      <c r="K52" s="125"/>
      <c r="L52" s="79">
        <f t="shared" si="127"/>
        <v>0</v>
      </c>
      <c r="M52" s="125"/>
      <c r="N52" s="79">
        <f t="shared" si="134"/>
        <v>0</v>
      </c>
      <c r="O52" s="125"/>
      <c r="P52" s="79">
        <f t="shared" si="128"/>
        <v>0</v>
      </c>
      <c r="Q52" s="125"/>
      <c r="R52" s="79">
        <f t="shared" si="129"/>
        <v>0</v>
      </c>
      <c r="S52" s="125"/>
      <c r="T52" s="79">
        <f t="shared" si="130"/>
        <v>0</v>
      </c>
      <c r="U52" s="125"/>
      <c r="V52" s="79">
        <f t="shared" si="131"/>
        <v>0</v>
      </c>
      <c r="W52" s="125"/>
      <c r="X52" s="79">
        <f t="shared" si="132"/>
        <v>0</v>
      </c>
      <c r="Y52" s="125"/>
      <c r="Z52" s="80">
        <f t="shared" si="133"/>
        <v>0</v>
      </c>
      <c r="AB52" s="70"/>
      <c r="AC52" s="67"/>
      <c r="AD52" s="12"/>
    </row>
    <row r="53" spans="1:30" ht="80.099999999999994" customHeight="1">
      <c r="A53" s="47" t="s">
        <v>46</v>
      </c>
      <c r="B53" s="51" t="s">
        <v>16</v>
      </c>
      <c r="C53" s="60"/>
      <c r="D53" s="99" t="s">
        <v>57</v>
      </c>
      <c r="E53" s="83" t="s">
        <v>105</v>
      </c>
      <c r="F53" s="17" t="s">
        <v>125</v>
      </c>
      <c r="G53" s="123"/>
      <c r="H53" s="79">
        <f t="shared" si="125"/>
        <v>0</v>
      </c>
      <c r="I53" s="125"/>
      <c r="J53" s="79">
        <f t="shared" si="126"/>
        <v>0</v>
      </c>
      <c r="K53" s="125"/>
      <c r="L53" s="79">
        <f t="shared" si="127"/>
        <v>0</v>
      </c>
      <c r="M53" s="125"/>
      <c r="N53" s="79">
        <f t="shared" si="134"/>
        <v>0</v>
      </c>
      <c r="O53" s="125"/>
      <c r="P53" s="79">
        <f t="shared" si="128"/>
        <v>0</v>
      </c>
      <c r="Q53" s="125"/>
      <c r="R53" s="79">
        <f t="shared" si="129"/>
        <v>0</v>
      </c>
      <c r="S53" s="125"/>
      <c r="T53" s="79">
        <f t="shared" si="130"/>
        <v>0</v>
      </c>
      <c r="U53" s="125"/>
      <c r="V53" s="79">
        <f t="shared" si="131"/>
        <v>0</v>
      </c>
      <c r="W53" s="125"/>
      <c r="X53" s="79">
        <f t="shared" si="132"/>
        <v>0</v>
      </c>
      <c r="Y53" s="125"/>
      <c r="Z53" s="80">
        <f t="shared" si="133"/>
        <v>0</v>
      </c>
      <c r="AB53" s="70" t="e">
        <f>#REF!</f>
        <v>#REF!</v>
      </c>
      <c r="AC53" s="67"/>
      <c r="AD53" s="12"/>
    </row>
    <row r="54" spans="1:30" ht="39.950000000000003" customHeight="1">
      <c r="A54" s="47" t="s">
        <v>16</v>
      </c>
      <c r="B54" s="51" t="s">
        <v>16</v>
      </c>
      <c r="C54" s="60"/>
      <c r="D54" s="95" t="s">
        <v>25</v>
      </c>
      <c r="E54" s="96"/>
      <c r="F54" s="119" t="s">
        <v>84</v>
      </c>
      <c r="G54" s="81">
        <f>SUBTOTAL(9,G55:G62)</f>
        <v>0</v>
      </c>
      <c r="H54" s="81">
        <f>SUBTOTAL(9,H55:H62)</f>
        <v>0</v>
      </c>
      <c r="I54" s="116">
        <f>IFERROR(H54/$G54,0)</f>
        <v>0</v>
      </c>
      <c r="J54" s="81">
        <f>SUBTOTAL(9,J55:J62)</f>
        <v>0</v>
      </c>
      <c r="K54" s="116">
        <f>IFERROR(J54/$G54,0)</f>
        <v>0</v>
      </c>
      <c r="L54" s="81">
        <f>SUBTOTAL(9,L55:L62)</f>
        <v>0</v>
      </c>
      <c r="M54" s="116">
        <f>IFERROR(L54/$G54,0)</f>
        <v>0</v>
      </c>
      <c r="N54" s="81">
        <f>SUBTOTAL(9,N55:N62)</f>
        <v>0</v>
      </c>
      <c r="O54" s="116">
        <f>IFERROR(N54/$G54,0)</f>
        <v>0</v>
      </c>
      <c r="P54" s="81">
        <f>SUBTOTAL(9,P55:P62)</f>
        <v>0</v>
      </c>
      <c r="Q54" s="116">
        <f>IFERROR(P54/$G54,0)</f>
        <v>0</v>
      </c>
      <c r="R54" s="81">
        <f>SUBTOTAL(9,R55:R62)</f>
        <v>0</v>
      </c>
      <c r="S54" s="116">
        <f>IFERROR(R54/$G54,0)</f>
        <v>0</v>
      </c>
      <c r="T54" s="81">
        <f>SUBTOTAL(9,T55:T62)</f>
        <v>0</v>
      </c>
      <c r="U54" s="116">
        <f>IFERROR(T54/$G54,0)</f>
        <v>0</v>
      </c>
      <c r="V54" s="81">
        <f>SUBTOTAL(9,V55:V62)</f>
        <v>0</v>
      </c>
      <c r="W54" s="116">
        <f>IFERROR(V54/$G54,0)</f>
        <v>0</v>
      </c>
      <c r="X54" s="81">
        <f>SUBTOTAL(9,X55:X62)</f>
        <v>0</v>
      </c>
      <c r="Y54" s="116">
        <f>IFERROR(X54/$G54,0)</f>
        <v>0</v>
      </c>
      <c r="Z54" s="21">
        <f>I54+K54+M54+O54+Q54+S54+U54+W54+Y54</f>
        <v>0</v>
      </c>
      <c r="AB54" s="70"/>
      <c r="AC54" s="67"/>
      <c r="AD54" s="12"/>
    </row>
    <row r="55" spans="1:30" ht="94.5" customHeight="1">
      <c r="A55" s="47" t="s">
        <v>46</v>
      </c>
      <c r="B55" s="51" t="s">
        <v>16</v>
      </c>
      <c r="C55" s="60"/>
      <c r="D55" s="99" t="s">
        <v>51</v>
      </c>
      <c r="E55" s="85" t="s">
        <v>136</v>
      </c>
      <c r="F55" s="86" t="s">
        <v>126</v>
      </c>
      <c r="G55" s="123"/>
      <c r="H55" s="79">
        <f t="shared" ref="H55:H68" si="135">$G55*I55</f>
        <v>0</v>
      </c>
      <c r="I55" s="125"/>
      <c r="J55" s="79">
        <f t="shared" si="126"/>
        <v>0</v>
      </c>
      <c r="K55" s="125"/>
      <c r="L55" s="79">
        <f t="shared" si="127"/>
        <v>0</v>
      </c>
      <c r="M55" s="125"/>
      <c r="N55" s="79">
        <f t="shared" si="134"/>
        <v>0</v>
      </c>
      <c r="O55" s="125"/>
      <c r="P55" s="79">
        <f t="shared" si="128"/>
        <v>0</v>
      </c>
      <c r="Q55" s="125"/>
      <c r="R55" s="79">
        <f t="shared" si="129"/>
        <v>0</v>
      </c>
      <c r="S55" s="125"/>
      <c r="T55" s="79">
        <f t="shared" si="130"/>
        <v>0</v>
      </c>
      <c r="U55" s="125"/>
      <c r="V55" s="79">
        <f t="shared" si="131"/>
        <v>0</v>
      </c>
      <c r="W55" s="125"/>
      <c r="X55" s="79">
        <f t="shared" si="132"/>
        <v>0</v>
      </c>
      <c r="Y55" s="125"/>
      <c r="Z55" s="80">
        <f t="shared" si="133"/>
        <v>0</v>
      </c>
      <c r="AB55" s="70" t="e">
        <f>#REF!</f>
        <v>#REF!</v>
      </c>
      <c r="AC55" s="67"/>
      <c r="AD55" s="12"/>
    </row>
    <row r="56" spans="1:30" ht="80.099999999999994" customHeight="1">
      <c r="A56" s="47" t="s">
        <v>47</v>
      </c>
      <c r="B56" s="51" t="s">
        <v>17</v>
      </c>
      <c r="C56" s="60"/>
      <c r="D56" s="99" t="s">
        <v>52</v>
      </c>
      <c r="E56" s="85" t="s">
        <v>137</v>
      </c>
      <c r="F56" s="86" t="s">
        <v>86</v>
      </c>
      <c r="G56" s="123"/>
      <c r="H56" s="79">
        <f t="shared" si="135"/>
        <v>0</v>
      </c>
      <c r="I56" s="125"/>
      <c r="J56" s="79">
        <f t="shared" si="126"/>
        <v>0</v>
      </c>
      <c r="K56" s="125"/>
      <c r="L56" s="79">
        <f t="shared" si="127"/>
        <v>0</v>
      </c>
      <c r="M56" s="125"/>
      <c r="N56" s="79">
        <f t="shared" si="134"/>
        <v>0</v>
      </c>
      <c r="O56" s="125"/>
      <c r="P56" s="79">
        <f t="shared" si="128"/>
        <v>0</v>
      </c>
      <c r="Q56" s="125"/>
      <c r="R56" s="79">
        <f t="shared" si="129"/>
        <v>0</v>
      </c>
      <c r="S56" s="125"/>
      <c r="T56" s="79">
        <f t="shared" si="130"/>
        <v>0</v>
      </c>
      <c r="U56" s="125"/>
      <c r="V56" s="79">
        <f t="shared" si="131"/>
        <v>0</v>
      </c>
      <c r="W56" s="125"/>
      <c r="X56" s="79">
        <f t="shared" si="132"/>
        <v>0</v>
      </c>
      <c r="Y56" s="125"/>
      <c r="Z56" s="80">
        <f t="shared" si="133"/>
        <v>0</v>
      </c>
      <c r="AB56" s="70" t="e">
        <f>#REF!</f>
        <v>#REF!</v>
      </c>
      <c r="AC56" s="67"/>
      <c r="AD56" s="12"/>
    </row>
    <row r="57" spans="1:30" ht="80.099999999999994" customHeight="1">
      <c r="A57" s="47"/>
      <c r="B57" s="51"/>
      <c r="C57" s="60"/>
      <c r="D57" s="99" t="s">
        <v>53</v>
      </c>
      <c r="E57" s="83" t="s">
        <v>106</v>
      </c>
      <c r="F57" s="86" t="s">
        <v>127</v>
      </c>
      <c r="G57" s="123"/>
      <c r="H57" s="79">
        <f t="shared" si="135"/>
        <v>0</v>
      </c>
      <c r="I57" s="125"/>
      <c r="J57" s="79">
        <f t="shared" si="126"/>
        <v>0</v>
      </c>
      <c r="K57" s="125"/>
      <c r="L57" s="79">
        <f t="shared" si="127"/>
        <v>0</v>
      </c>
      <c r="M57" s="125"/>
      <c r="N57" s="79">
        <f t="shared" si="134"/>
        <v>0</v>
      </c>
      <c r="O57" s="125"/>
      <c r="P57" s="79">
        <f t="shared" si="128"/>
        <v>0</v>
      </c>
      <c r="Q57" s="125"/>
      <c r="R57" s="79">
        <f t="shared" si="129"/>
        <v>0</v>
      </c>
      <c r="S57" s="125"/>
      <c r="T57" s="79">
        <f t="shared" si="130"/>
        <v>0</v>
      </c>
      <c r="U57" s="125"/>
      <c r="V57" s="79">
        <f t="shared" si="131"/>
        <v>0</v>
      </c>
      <c r="W57" s="125"/>
      <c r="X57" s="79">
        <f t="shared" si="132"/>
        <v>0</v>
      </c>
      <c r="Y57" s="125"/>
      <c r="Z57" s="80">
        <f t="shared" si="133"/>
        <v>0</v>
      </c>
      <c r="AB57" s="70"/>
      <c r="AC57" s="67"/>
      <c r="AD57" s="12"/>
    </row>
    <row r="58" spans="1:30" ht="80.099999999999994" customHeight="1">
      <c r="A58" s="47"/>
      <c r="B58" s="51"/>
      <c r="C58" s="60"/>
      <c r="D58" s="99" t="s">
        <v>54</v>
      </c>
      <c r="E58" s="83" t="s">
        <v>107</v>
      </c>
      <c r="F58" s="86" t="s">
        <v>128</v>
      </c>
      <c r="G58" s="123"/>
      <c r="H58" s="79">
        <f t="shared" si="135"/>
        <v>0</v>
      </c>
      <c r="I58" s="125"/>
      <c r="J58" s="79">
        <f t="shared" si="126"/>
        <v>0</v>
      </c>
      <c r="K58" s="125"/>
      <c r="L58" s="79">
        <f t="shared" si="127"/>
        <v>0</v>
      </c>
      <c r="M58" s="125"/>
      <c r="N58" s="79">
        <f t="shared" si="134"/>
        <v>0</v>
      </c>
      <c r="O58" s="125"/>
      <c r="P58" s="79">
        <f t="shared" si="128"/>
        <v>0</v>
      </c>
      <c r="Q58" s="125"/>
      <c r="R58" s="79">
        <f t="shared" si="129"/>
        <v>0</v>
      </c>
      <c r="S58" s="125"/>
      <c r="T58" s="79">
        <f t="shared" si="130"/>
        <v>0</v>
      </c>
      <c r="U58" s="125"/>
      <c r="V58" s="79">
        <f t="shared" si="131"/>
        <v>0</v>
      </c>
      <c r="W58" s="125"/>
      <c r="X58" s="79">
        <f t="shared" si="132"/>
        <v>0</v>
      </c>
      <c r="Y58" s="125"/>
      <c r="Z58" s="80">
        <f t="shared" si="133"/>
        <v>0</v>
      </c>
      <c r="AB58" s="70"/>
      <c r="AC58" s="67"/>
      <c r="AD58" s="12"/>
    </row>
    <row r="59" spans="1:30" ht="80.099999999999994" customHeight="1">
      <c r="A59" s="47"/>
      <c r="B59" s="51"/>
      <c r="C59" s="60"/>
      <c r="D59" s="99" t="s">
        <v>59</v>
      </c>
      <c r="E59" s="83" t="s">
        <v>138</v>
      </c>
      <c r="F59" s="86" t="s">
        <v>129</v>
      </c>
      <c r="G59" s="123"/>
      <c r="H59" s="79">
        <f t="shared" si="135"/>
        <v>0</v>
      </c>
      <c r="I59" s="125"/>
      <c r="J59" s="79">
        <f t="shared" si="126"/>
        <v>0</v>
      </c>
      <c r="K59" s="125"/>
      <c r="L59" s="79">
        <f t="shared" si="127"/>
        <v>0</v>
      </c>
      <c r="M59" s="125"/>
      <c r="N59" s="79">
        <f t="shared" si="134"/>
        <v>0</v>
      </c>
      <c r="O59" s="125"/>
      <c r="P59" s="79">
        <f t="shared" si="128"/>
        <v>0</v>
      </c>
      <c r="Q59" s="125"/>
      <c r="R59" s="79">
        <f t="shared" si="129"/>
        <v>0</v>
      </c>
      <c r="S59" s="125"/>
      <c r="T59" s="79">
        <f t="shared" si="130"/>
        <v>0</v>
      </c>
      <c r="U59" s="125"/>
      <c r="V59" s="79">
        <f t="shared" si="131"/>
        <v>0</v>
      </c>
      <c r="W59" s="125"/>
      <c r="X59" s="79">
        <f t="shared" si="132"/>
        <v>0</v>
      </c>
      <c r="Y59" s="125"/>
      <c r="Z59" s="80">
        <f t="shared" si="133"/>
        <v>0</v>
      </c>
      <c r="AB59" s="70"/>
      <c r="AC59" s="67"/>
      <c r="AD59" s="12"/>
    </row>
    <row r="60" spans="1:30" ht="54">
      <c r="A60" s="47" t="s">
        <v>47</v>
      </c>
      <c r="B60" s="51" t="s">
        <v>17</v>
      </c>
      <c r="C60" s="60"/>
      <c r="D60" s="99" t="s">
        <v>60</v>
      </c>
      <c r="E60" s="85" t="s">
        <v>119</v>
      </c>
      <c r="F60" s="86" t="s">
        <v>130</v>
      </c>
      <c r="G60" s="123"/>
      <c r="H60" s="79">
        <f t="shared" si="135"/>
        <v>0</v>
      </c>
      <c r="I60" s="125"/>
      <c r="J60" s="79">
        <f t="shared" si="126"/>
        <v>0</v>
      </c>
      <c r="K60" s="125"/>
      <c r="L60" s="79">
        <f t="shared" si="127"/>
        <v>0</v>
      </c>
      <c r="M60" s="125"/>
      <c r="N60" s="79">
        <f t="shared" si="134"/>
        <v>0</v>
      </c>
      <c r="O60" s="125"/>
      <c r="P60" s="79">
        <f t="shared" si="128"/>
        <v>0</v>
      </c>
      <c r="Q60" s="125"/>
      <c r="R60" s="79">
        <f t="shared" si="129"/>
        <v>0</v>
      </c>
      <c r="S60" s="125"/>
      <c r="T60" s="79">
        <f t="shared" si="130"/>
        <v>0</v>
      </c>
      <c r="U60" s="125"/>
      <c r="V60" s="79">
        <f t="shared" si="131"/>
        <v>0</v>
      </c>
      <c r="W60" s="125"/>
      <c r="X60" s="79">
        <f t="shared" si="132"/>
        <v>0</v>
      </c>
      <c r="Y60" s="125"/>
      <c r="Z60" s="80">
        <f t="shared" si="133"/>
        <v>0</v>
      </c>
      <c r="AB60" s="70" t="e">
        <f>#REF!</f>
        <v>#REF!</v>
      </c>
      <c r="AC60" s="67"/>
      <c r="AD60" s="12"/>
    </row>
    <row r="61" spans="1:30" ht="91.5" customHeight="1">
      <c r="A61" s="47" t="s">
        <v>47</v>
      </c>
      <c r="B61" s="51" t="s">
        <v>17</v>
      </c>
      <c r="C61" s="60"/>
      <c r="D61" s="99" t="s">
        <v>62</v>
      </c>
      <c r="E61" s="83" t="s">
        <v>120</v>
      </c>
      <c r="F61" s="86" t="s">
        <v>131</v>
      </c>
      <c r="G61" s="123"/>
      <c r="H61" s="79">
        <f t="shared" si="135"/>
        <v>0</v>
      </c>
      <c r="I61" s="125"/>
      <c r="J61" s="79">
        <f t="shared" si="126"/>
        <v>0</v>
      </c>
      <c r="K61" s="125"/>
      <c r="L61" s="79">
        <f t="shared" si="127"/>
        <v>0</v>
      </c>
      <c r="M61" s="125"/>
      <c r="N61" s="79">
        <f t="shared" si="134"/>
        <v>0</v>
      </c>
      <c r="O61" s="125"/>
      <c r="P61" s="79">
        <f t="shared" si="128"/>
        <v>0</v>
      </c>
      <c r="Q61" s="125"/>
      <c r="R61" s="79">
        <f t="shared" si="129"/>
        <v>0</v>
      </c>
      <c r="S61" s="125"/>
      <c r="T61" s="79">
        <f t="shared" si="130"/>
        <v>0</v>
      </c>
      <c r="U61" s="125"/>
      <c r="V61" s="79">
        <f t="shared" si="131"/>
        <v>0</v>
      </c>
      <c r="W61" s="125"/>
      <c r="X61" s="79">
        <f t="shared" si="132"/>
        <v>0</v>
      </c>
      <c r="Y61" s="125"/>
      <c r="Z61" s="80">
        <f t="shared" si="133"/>
        <v>0</v>
      </c>
      <c r="AB61" s="70" t="e">
        <f>#REF!</f>
        <v>#REF!</v>
      </c>
      <c r="AC61" s="67"/>
      <c r="AD61" s="12"/>
    </row>
    <row r="62" spans="1:30" ht="54">
      <c r="A62" s="47" t="s">
        <v>47</v>
      </c>
      <c r="B62" s="51" t="s">
        <v>17</v>
      </c>
      <c r="C62" s="60"/>
      <c r="D62" s="99" t="s">
        <v>87</v>
      </c>
      <c r="E62" s="85" t="s">
        <v>118</v>
      </c>
      <c r="F62" s="86" t="s">
        <v>132</v>
      </c>
      <c r="G62" s="123"/>
      <c r="H62" s="79">
        <f t="shared" si="135"/>
        <v>0</v>
      </c>
      <c r="I62" s="125"/>
      <c r="J62" s="79">
        <f t="shared" si="126"/>
        <v>0</v>
      </c>
      <c r="K62" s="125"/>
      <c r="L62" s="79">
        <f t="shared" si="127"/>
        <v>0</v>
      </c>
      <c r="M62" s="125"/>
      <c r="N62" s="79">
        <f t="shared" si="134"/>
        <v>0</v>
      </c>
      <c r="O62" s="125"/>
      <c r="P62" s="79">
        <f t="shared" si="128"/>
        <v>0</v>
      </c>
      <c r="Q62" s="125"/>
      <c r="R62" s="79">
        <f t="shared" si="129"/>
        <v>0</v>
      </c>
      <c r="S62" s="125"/>
      <c r="T62" s="79">
        <f t="shared" si="130"/>
        <v>0</v>
      </c>
      <c r="U62" s="125"/>
      <c r="V62" s="79">
        <f t="shared" si="131"/>
        <v>0</v>
      </c>
      <c r="W62" s="125"/>
      <c r="X62" s="79">
        <f t="shared" si="132"/>
        <v>0</v>
      </c>
      <c r="Y62" s="125"/>
      <c r="Z62" s="80">
        <f t="shared" si="133"/>
        <v>0</v>
      </c>
      <c r="AB62" s="70" t="e">
        <f>#REF!</f>
        <v>#REF!</v>
      </c>
      <c r="AC62" s="67"/>
      <c r="AD62" s="12"/>
    </row>
    <row r="63" spans="1:30" ht="39.950000000000003" customHeight="1">
      <c r="A63" s="47" t="s">
        <v>16</v>
      </c>
      <c r="B63" s="51" t="s">
        <v>16</v>
      </c>
      <c r="C63" s="60"/>
      <c r="D63" s="95" t="s">
        <v>26</v>
      </c>
      <c r="E63" s="96"/>
      <c r="F63" s="119" t="s">
        <v>85</v>
      </c>
      <c r="G63" s="81">
        <f>SUBTOTAL(9,G64:G65)</f>
        <v>0</v>
      </c>
      <c r="H63" s="81">
        <f>SUBTOTAL(9,H64:H65)</f>
        <v>0</v>
      </c>
      <c r="I63" s="116">
        <f>IFERROR(H63/$G63,0)</f>
        <v>0</v>
      </c>
      <c r="J63" s="81">
        <f>SUBTOTAL(9,J64:J65)</f>
        <v>0</v>
      </c>
      <c r="K63" s="116">
        <f>IFERROR(J63/$G63,0)</f>
        <v>0</v>
      </c>
      <c r="L63" s="81">
        <f>SUBTOTAL(9,L64:L65)</f>
        <v>0</v>
      </c>
      <c r="M63" s="116">
        <f>IFERROR(L63/$G63,0)</f>
        <v>0</v>
      </c>
      <c r="N63" s="81">
        <f>SUBTOTAL(9,N64:N65)</f>
        <v>0</v>
      </c>
      <c r="O63" s="116">
        <f>IFERROR(N63/$G63,0)</f>
        <v>0</v>
      </c>
      <c r="P63" s="81">
        <f>SUBTOTAL(9,P64:P65)</f>
        <v>0</v>
      </c>
      <c r="Q63" s="116">
        <f>IFERROR(P63/$G63,0)</f>
        <v>0</v>
      </c>
      <c r="R63" s="81">
        <f>SUBTOTAL(9,R64:R65)</f>
        <v>0</v>
      </c>
      <c r="S63" s="116">
        <f>IFERROR(R63/$G63,0)</f>
        <v>0</v>
      </c>
      <c r="T63" s="81">
        <f>SUBTOTAL(9,T64:T65)</f>
        <v>0</v>
      </c>
      <c r="U63" s="116">
        <f>IFERROR(T63/$G63,0)</f>
        <v>0</v>
      </c>
      <c r="V63" s="81">
        <f>SUBTOTAL(9,V64:V65)</f>
        <v>0</v>
      </c>
      <c r="W63" s="116">
        <f>IFERROR(V63/$G63,0)</f>
        <v>0</v>
      </c>
      <c r="X63" s="81">
        <f>SUBTOTAL(9,X64:X65)</f>
        <v>0</v>
      </c>
      <c r="Y63" s="116">
        <f>IFERROR(X63/$G63,0)</f>
        <v>0</v>
      </c>
      <c r="Z63" s="21">
        <f>I63+K63+M63+O63+Q63+S63+U63+W63+Y63</f>
        <v>0</v>
      </c>
      <c r="AB63" s="70"/>
      <c r="AC63" s="67"/>
      <c r="AD63" s="12"/>
    </row>
    <row r="64" spans="1:30" ht="90.75" customHeight="1">
      <c r="A64" s="47" t="s">
        <v>46</v>
      </c>
      <c r="B64" s="51" t="s">
        <v>16</v>
      </c>
      <c r="C64" s="60"/>
      <c r="D64" s="99" t="s">
        <v>55</v>
      </c>
      <c r="E64" s="83" t="s">
        <v>121</v>
      </c>
      <c r="F64" s="86" t="s">
        <v>133</v>
      </c>
      <c r="G64" s="123"/>
      <c r="H64" s="79">
        <f t="shared" si="135"/>
        <v>0</v>
      </c>
      <c r="I64" s="125"/>
      <c r="J64" s="79">
        <f t="shared" si="126"/>
        <v>0</v>
      </c>
      <c r="K64" s="125"/>
      <c r="L64" s="79">
        <f t="shared" si="127"/>
        <v>0</v>
      </c>
      <c r="M64" s="125"/>
      <c r="N64" s="79">
        <f t="shared" si="134"/>
        <v>0</v>
      </c>
      <c r="O64" s="125"/>
      <c r="P64" s="79">
        <f t="shared" si="128"/>
        <v>0</v>
      </c>
      <c r="Q64" s="125"/>
      <c r="R64" s="79">
        <f t="shared" si="129"/>
        <v>0</v>
      </c>
      <c r="S64" s="125"/>
      <c r="T64" s="79">
        <f t="shared" si="130"/>
        <v>0</v>
      </c>
      <c r="U64" s="125"/>
      <c r="V64" s="79">
        <f t="shared" si="131"/>
        <v>0</v>
      </c>
      <c r="W64" s="125"/>
      <c r="X64" s="79">
        <f t="shared" si="132"/>
        <v>0</v>
      </c>
      <c r="Y64" s="125"/>
      <c r="Z64" s="80">
        <f t="shared" si="133"/>
        <v>0</v>
      </c>
      <c r="AB64" s="70" t="e">
        <f>#REF!</f>
        <v>#REF!</v>
      </c>
      <c r="AC64" s="67"/>
    </row>
    <row r="65" spans="1:33" ht="89.25" customHeight="1">
      <c r="A65" s="47" t="s">
        <v>47</v>
      </c>
      <c r="B65" s="51" t="s">
        <v>17</v>
      </c>
      <c r="C65" s="60"/>
      <c r="D65" s="99" t="s">
        <v>58</v>
      </c>
      <c r="E65" s="85" t="s">
        <v>139</v>
      </c>
      <c r="F65" s="86" t="s">
        <v>134</v>
      </c>
      <c r="G65" s="123"/>
      <c r="H65" s="79">
        <f t="shared" si="135"/>
        <v>0</v>
      </c>
      <c r="I65" s="125"/>
      <c r="J65" s="79">
        <f t="shared" si="126"/>
        <v>0</v>
      </c>
      <c r="K65" s="125"/>
      <c r="L65" s="79">
        <f t="shared" si="127"/>
        <v>0</v>
      </c>
      <c r="M65" s="125"/>
      <c r="N65" s="79">
        <f t="shared" si="134"/>
        <v>0</v>
      </c>
      <c r="O65" s="125"/>
      <c r="P65" s="79">
        <f t="shared" si="128"/>
        <v>0</v>
      </c>
      <c r="Q65" s="125"/>
      <c r="R65" s="79">
        <f t="shared" si="129"/>
        <v>0</v>
      </c>
      <c r="S65" s="125"/>
      <c r="T65" s="79">
        <f t="shared" si="130"/>
        <v>0</v>
      </c>
      <c r="U65" s="125"/>
      <c r="V65" s="79">
        <f t="shared" si="131"/>
        <v>0</v>
      </c>
      <c r="W65" s="125"/>
      <c r="X65" s="79">
        <f t="shared" si="132"/>
        <v>0</v>
      </c>
      <c r="Y65" s="125"/>
      <c r="Z65" s="80">
        <f t="shared" si="133"/>
        <v>0</v>
      </c>
      <c r="AB65" s="70" t="e">
        <f>#REF!</f>
        <v>#REF!</v>
      </c>
      <c r="AC65" s="67"/>
    </row>
    <row r="66" spans="1:33" ht="39.950000000000003" customHeight="1">
      <c r="A66" s="47" t="s">
        <v>16</v>
      </c>
      <c r="B66" s="51" t="s">
        <v>16</v>
      </c>
      <c r="C66" s="60"/>
      <c r="D66" s="95" t="s">
        <v>90</v>
      </c>
      <c r="E66" s="96"/>
      <c r="F66" s="119" t="s">
        <v>95</v>
      </c>
      <c r="G66" s="22">
        <f>SUBTOTAL(9,G67:G68)</f>
        <v>0</v>
      </c>
      <c r="H66" s="22">
        <f>SUBTOTAL(9,H67:H68)</f>
        <v>0</v>
      </c>
      <c r="I66" s="116">
        <f>IFERROR(H66/$G66,0)</f>
        <v>0</v>
      </c>
      <c r="J66" s="22">
        <f>SUBTOTAL(9,J67:J68)</f>
        <v>0</v>
      </c>
      <c r="K66" s="116">
        <f>IFERROR(J66/$G66,0)</f>
        <v>0</v>
      </c>
      <c r="L66" s="22">
        <f>SUBTOTAL(9,L67:L68)</f>
        <v>0</v>
      </c>
      <c r="M66" s="116">
        <f>IFERROR(L66/$G66,0)</f>
        <v>0</v>
      </c>
      <c r="N66" s="22">
        <f>SUBTOTAL(9,N67:N68)</f>
        <v>0</v>
      </c>
      <c r="O66" s="116">
        <f>IFERROR(N66/$G66,0)</f>
        <v>0</v>
      </c>
      <c r="P66" s="22">
        <f>SUBTOTAL(9,P67:P68)</f>
        <v>0</v>
      </c>
      <c r="Q66" s="116">
        <f>IFERROR(P66/$G66,0)</f>
        <v>0</v>
      </c>
      <c r="R66" s="22">
        <f>SUBTOTAL(9,R67:R68)</f>
        <v>0</v>
      </c>
      <c r="S66" s="116">
        <f>IFERROR(R66/$G66,0)</f>
        <v>0</v>
      </c>
      <c r="T66" s="22">
        <f>SUBTOTAL(9,T67:T68)</f>
        <v>0</v>
      </c>
      <c r="U66" s="116">
        <f>IFERROR(T66/$G66,0)</f>
        <v>0</v>
      </c>
      <c r="V66" s="22">
        <f>SUBTOTAL(9,V67:V68)</f>
        <v>0</v>
      </c>
      <c r="W66" s="116">
        <f>IFERROR(V66/$G66,0)</f>
        <v>0</v>
      </c>
      <c r="X66" s="22">
        <f>SUBTOTAL(9,X67:X68)</f>
        <v>0</v>
      </c>
      <c r="Y66" s="116">
        <f>IFERROR(X66/$G66,0)</f>
        <v>0</v>
      </c>
      <c r="Z66" s="21">
        <f>I66+K66+M66+O66+Q66+S66+U66+W66+Y66</f>
        <v>0</v>
      </c>
      <c r="AB66" s="70"/>
      <c r="AC66" s="67"/>
      <c r="AD66" s="12"/>
    </row>
    <row r="67" spans="1:33" ht="87" customHeight="1">
      <c r="A67" s="47" t="s">
        <v>46</v>
      </c>
      <c r="B67" s="51" t="s">
        <v>16</v>
      </c>
      <c r="C67" s="60"/>
      <c r="D67" s="99" t="s">
        <v>91</v>
      </c>
      <c r="E67" s="83" t="s">
        <v>141</v>
      </c>
      <c r="F67" s="86" t="s">
        <v>140</v>
      </c>
      <c r="G67" s="123"/>
      <c r="H67" s="79">
        <f t="shared" si="135"/>
        <v>0</v>
      </c>
      <c r="I67" s="125"/>
      <c r="J67" s="79">
        <f t="shared" si="126"/>
        <v>0</v>
      </c>
      <c r="K67" s="125"/>
      <c r="L67" s="79">
        <f t="shared" si="127"/>
        <v>0</v>
      </c>
      <c r="M67" s="125"/>
      <c r="N67" s="79">
        <f t="shared" si="134"/>
        <v>0</v>
      </c>
      <c r="O67" s="125"/>
      <c r="P67" s="79">
        <f t="shared" si="128"/>
        <v>0</v>
      </c>
      <c r="Q67" s="125"/>
      <c r="R67" s="79">
        <f t="shared" si="129"/>
        <v>0</v>
      </c>
      <c r="S67" s="125"/>
      <c r="T67" s="79">
        <f t="shared" si="130"/>
        <v>0</v>
      </c>
      <c r="U67" s="125"/>
      <c r="V67" s="79">
        <f t="shared" si="131"/>
        <v>0</v>
      </c>
      <c r="W67" s="125"/>
      <c r="X67" s="79">
        <f t="shared" si="132"/>
        <v>0</v>
      </c>
      <c r="Y67" s="125"/>
      <c r="Z67" s="80">
        <f t="shared" si="133"/>
        <v>0</v>
      </c>
      <c r="AB67" s="70" t="e">
        <f>#REF!</f>
        <v>#REF!</v>
      </c>
      <c r="AC67" s="67"/>
      <c r="AD67" s="12"/>
    </row>
    <row r="68" spans="1:33" ht="80.099999999999994" customHeight="1">
      <c r="A68" s="47"/>
      <c r="B68" s="51"/>
      <c r="C68" s="60"/>
      <c r="D68" s="99" t="s">
        <v>96</v>
      </c>
      <c r="E68" s="83" t="s">
        <v>108</v>
      </c>
      <c r="F68" s="82" t="s">
        <v>67</v>
      </c>
      <c r="G68" s="123"/>
      <c r="H68" s="79">
        <f t="shared" si="135"/>
        <v>0</v>
      </c>
      <c r="I68" s="125"/>
      <c r="J68" s="79">
        <f t="shared" si="126"/>
        <v>0</v>
      </c>
      <c r="K68" s="125"/>
      <c r="L68" s="79">
        <f t="shared" si="127"/>
        <v>0</v>
      </c>
      <c r="M68" s="125"/>
      <c r="N68" s="79">
        <f t="shared" si="134"/>
        <v>0</v>
      </c>
      <c r="O68" s="125"/>
      <c r="P68" s="79">
        <f t="shared" si="128"/>
        <v>0</v>
      </c>
      <c r="Q68" s="125"/>
      <c r="R68" s="79">
        <f t="shared" si="129"/>
        <v>0</v>
      </c>
      <c r="S68" s="125"/>
      <c r="T68" s="79">
        <f t="shared" si="130"/>
        <v>0</v>
      </c>
      <c r="U68" s="125"/>
      <c r="V68" s="79">
        <f t="shared" si="131"/>
        <v>0</v>
      </c>
      <c r="W68" s="125"/>
      <c r="X68" s="79">
        <f t="shared" si="132"/>
        <v>0</v>
      </c>
      <c r="Y68" s="125"/>
      <c r="Z68" s="80">
        <f t="shared" si="133"/>
        <v>0</v>
      </c>
      <c r="AB68" s="70"/>
      <c r="AC68" s="67"/>
      <c r="AD68" s="12"/>
    </row>
    <row r="69" spans="1:33" ht="20.100000000000001" customHeight="1">
      <c r="D69" s="100">
        <v>7</v>
      </c>
      <c r="E69" s="101"/>
      <c r="F69" s="27" t="s">
        <v>64</v>
      </c>
      <c r="G69" s="28">
        <f>SUBTOTAL(9,G71:G71)</f>
        <v>0</v>
      </c>
      <c r="H69" s="28">
        <f>SUBTOTAL(9,H71:H71)</f>
        <v>0</v>
      </c>
      <c r="I69" s="121">
        <f>IFERROR(H69/$G69,0)</f>
        <v>0</v>
      </c>
      <c r="J69" s="19">
        <f>SUBTOTAL(9,J71:J71)</f>
        <v>0</v>
      </c>
      <c r="K69" s="121">
        <f>IFERROR(J69/$G69,0)</f>
        <v>0</v>
      </c>
      <c r="L69" s="19">
        <f>SUBTOTAL(9,L71:L71)</f>
        <v>0</v>
      </c>
      <c r="M69" s="121">
        <f>IFERROR(L69/$G69,0)</f>
        <v>0</v>
      </c>
      <c r="N69" s="19">
        <f>SUBTOTAL(9,N71:N71)</f>
        <v>0</v>
      </c>
      <c r="O69" s="121">
        <f>IFERROR(N69/$G69,0)</f>
        <v>0</v>
      </c>
      <c r="P69" s="19">
        <f>SUBTOTAL(9,P71:P71)</f>
        <v>0</v>
      </c>
      <c r="Q69" s="121">
        <f>IFERROR(P69/$G69,0)</f>
        <v>0</v>
      </c>
      <c r="R69" s="19">
        <f>SUBTOTAL(9,R71:R71)</f>
        <v>0</v>
      </c>
      <c r="S69" s="121">
        <f>IFERROR(R69/$G69,0)</f>
        <v>0</v>
      </c>
      <c r="T69" s="19">
        <f>SUBTOTAL(9,T71:T71)</f>
        <v>0</v>
      </c>
      <c r="U69" s="121">
        <f>IFERROR(T69/$G69,0)</f>
        <v>0</v>
      </c>
      <c r="V69" s="19">
        <f>SUBTOTAL(9,V71:V71)</f>
        <v>0</v>
      </c>
      <c r="W69" s="121">
        <f>IFERROR(V69/$G69,0)</f>
        <v>0</v>
      </c>
      <c r="X69" s="19">
        <f>SUBTOTAL(9,X71:X71)</f>
        <v>0</v>
      </c>
      <c r="Y69" s="121">
        <f>IFERROR(X69/$G69,0)</f>
        <v>0</v>
      </c>
      <c r="Z69" s="26">
        <f>I69+K69+M69+O69+Q69+S69+U69+W69+Y69</f>
        <v>0</v>
      </c>
      <c r="AB69" s="70"/>
      <c r="AC69" s="67"/>
      <c r="AD69" s="12"/>
    </row>
    <row r="70" spans="1:33" ht="20.100000000000001" customHeight="1">
      <c r="D70" s="102"/>
      <c r="E70" s="103"/>
      <c r="F70" s="120"/>
      <c r="G70" s="29"/>
      <c r="H70" s="122">
        <f>H69</f>
        <v>0</v>
      </c>
      <c r="I70" s="122">
        <f t="shared" ref="I70" si="136">I69</f>
        <v>0</v>
      </c>
      <c r="J70" s="122">
        <f t="shared" ref="J70" si="137">J69</f>
        <v>0</v>
      </c>
      <c r="K70" s="122">
        <f t="shared" ref="K70" si="138">K69</f>
        <v>0</v>
      </c>
      <c r="L70" s="122">
        <f t="shared" ref="L70" si="139">L69</f>
        <v>0</v>
      </c>
      <c r="M70" s="122">
        <f t="shared" ref="M70" si="140">M69</f>
        <v>0</v>
      </c>
      <c r="N70" s="122">
        <f t="shared" ref="N70" si="141">N69</f>
        <v>0</v>
      </c>
      <c r="O70" s="122">
        <f t="shared" ref="O70" si="142">O69</f>
        <v>0</v>
      </c>
      <c r="P70" s="122">
        <f t="shared" ref="P70" si="143">P69</f>
        <v>0</v>
      </c>
      <c r="Q70" s="122">
        <f t="shared" ref="Q70" si="144">Q69</f>
        <v>0</v>
      </c>
      <c r="R70" s="122">
        <f t="shared" ref="R70" si="145">R69</f>
        <v>0</v>
      </c>
      <c r="S70" s="122">
        <f t="shared" ref="S70" si="146">S69</f>
        <v>0</v>
      </c>
      <c r="T70" s="122">
        <f t="shared" ref="T70" si="147">T69</f>
        <v>0</v>
      </c>
      <c r="U70" s="122">
        <f t="shared" ref="U70" si="148">U69</f>
        <v>0</v>
      </c>
      <c r="V70" s="122">
        <f t="shared" ref="V70" si="149">V69</f>
        <v>0</v>
      </c>
      <c r="W70" s="122">
        <f t="shared" ref="W70" si="150">W69</f>
        <v>0</v>
      </c>
      <c r="X70" s="122">
        <f t="shared" ref="X70" si="151">X69</f>
        <v>0</v>
      </c>
      <c r="Y70" s="122">
        <f t="shared" ref="Y70" si="152">Y69</f>
        <v>0</v>
      </c>
      <c r="Z70" s="20"/>
      <c r="AB70" s="70"/>
      <c r="AC70" s="67"/>
      <c r="AD70" s="12"/>
    </row>
    <row r="71" spans="1:33" ht="39.950000000000003" customHeight="1" thickBot="1">
      <c r="D71" s="104" t="s">
        <v>29</v>
      </c>
      <c r="E71" s="105" t="s">
        <v>61</v>
      </c>
      <c r="F71" s="30" t="s">
        <v>92</v>
      </c>
      <c r="G71" s="126"/>
      <c r="H71" s="87">
        <f>(H15+H18+H33+H39+H43+H47)*0.082</f>
        <v>0</v>
      </c>
      <c r="I71" s="112">
        <f>IFERROR(H71/$G71,0)</f>
        <v>0</v>
      </c>
      <c r="J71" s="87">
        <f>(J15+J18+J33+J39+J43+J47)*0.082</f>
        <v>0</v>
      </c>
      <c r="K71" s="112">
        <f>IFERROR(J71/$G71,0)</f>
        <v>0</v>
      </c>
      <c r="L71" s="87">
        <f>(L15+L18+L33+L39+L43+L47)*0.082</f>
        <v>0</v>
      </c>
      <c r="M71" s="112">
        <f>IFERROR(L71/$G71,0)</f>
        <v>0</v>
      </c>
      <c r="N71" s="87">
        <f>(N15+N18+N33+N39+N43+N47)*0.082</f>
        <v>0</v>
      </c>
      <c r="O71" s="112">
        <f>IFERROR(N71/$G71,0)</f>
        <v>0</v>
      </c>
      <c r="P71" s="87">
        <f>(P15+P18+P33+P39+P43+P47)*0.082</f>
        <v>0</v>
      </c>
      <c r="Q71" s="112">
        <f>IFERROR(P71/$G71,0)</f>
        <v>0</v>
      </c>
      <c r="R71" s="87">
        <f>(R15+R18+R33+R39+R43+R47)*0.082</f>
        <v>0</v>
      </c>
      <c r="S71" s="112">
        <f>IFERROR(R71/$G71,0)</f>
        <v>0</v>
      </c>
      <c r="T71" s="87">
        <f>(T15+T18+T33+T39+T43+T47)*0.082</f>
        <v>0</v>
      </c>
      <c r="U71" s="112">
        <f>IFERROR(T71/$G71,0)</f>
        <v>0</v>
      </c>
      <c r="V71" s="87">
        <f>(V15+V18+V33+V39+V43+V47)*0.082</f>
        <v>0</v>
      </c>
      <c r="W71" s="112">
        <f>IFERROR(V71/$G71,0)</f>
        <v>0</v>
      </c>
      <c r="X71" s="87">
        <f>(X15+X18+X33+X39+X43+X47)*0.082</f>
        <v>0</v>
      </c>
      <c r="Y71" s="112">
        <f>IFERROR(X71/$G71,0)</f>
        <v>0</v>
      </c>
      <c r="Z71" s="88">
        <f t="shared" ref="Z71" si="153">I71+K71+M71+O71+Q71+S71+U71+W71+Y71</f>
        <v>0</v>
      </c>
      <c r="AB71" s="70"/>
      <c r="AC71" s="67"/>
      <c r="AD71" s="12"/>
    </row>
    <row r="72" spans="1:33" ht="30" customHeight="1" thickBot="1">
      <c r="A72" s="48"/>
      <c r="B72" s="52"/>
      <c r="C72" s="61"/>
      <c r="D72" s="32"/>
      <c r="E72" s="32"/>
      <c r="F72" s="33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1"/>
      <c r="AB72" s="69" t="e">
        <f>SUM(AB15:AB67)</f>
        <v>#REF!</v>
      </c>
      <c r="AC72" s="72" t="e">
        <f>AB72-#REF!</f>
        <v>#REF!</v>
      </c>
    </row>
    <row r="73" spans="1:33" s="37" customFormat="1" ht="30" customHeight="1">
      <c r="A73" s="48"/>
      <c r="B73" s="52"/>
      <c r="C73" s="61"/>
      <c r="D73" s="146" t="s">
        <v>88</v>
      </c>
      <c r="E73" s="147"/>
      <c r="F73" s="147"/>
      <c r="G73" s="166">
        <f>SUBTOTAL(9,G15:G68)</f>
        <v>0</v>
      </c>
      <c r="H73" s="166">
        <f>SUBTOTAL(9,H15:H68)</f>
        <v>0</v>
      </c>
      <c r="I73" s="167">
        <f>IFERROR(H73/$G73,0)</f>
        <v>0</v>
      </c>
      <c r="J73" s="166">
        <f>SUBTOTAL(9,J15:J68)</f>
        <v>0</v>
      </c>
      <c r="K73" s="167">
        <f>IFERROR(J73/$G73,0)</f>
        <v>0</v>
      </c>
      <c r="L73" s="166">
        <f>SUBTOTAL(9,L15:L68)</f>
        <v>0</v>
      </c>
      <c r="M73" s="167">
        <f>IFERROR(L73/$G73,0)</f>
        <v>0</v>
      </c>
      <c r="N73" s="166">
        <f>SUBTOTAL(9,N15:N68)</f>
        <v>0</v>
      </c>
      <c r="O73" s="167">
        <f>IFERROR(N73/$G73,0)</f>
        <v>0</v>
      </c>
      <c r="P73" s="166">
        <f>SUBTOTAL(9,P15:P68)</f>
        <v>0</v>
      </c>
      <c r="Q73" s="167">
        <f>IFERROR(P73/$G73,0)</f>
        <v>0</v>
      </c>
      <c r="R73" s="166">
        <f>SUBTOTAL(9,R15:R68)</f>
        <v>0</v>
      </c>
      <c r="S73" s="167">
        <f>IFERROR(R73/$G73,0)</f>
        <v>0</v>
      </c>
      <c r="T73" s="166">
        <f>SUBTOTAL(9,T15:T68)</f>
        <v>0</v>
      </c>
      <c r="U73" s="167">
        <f>IFERROR(T73/$G73,0)</f>
        <v>0</v>
      </c>
      <c r="V73" s="166">
        <f>SUBTOTAL(9,V15:V68)</f>
        <v>0</v>
      </c>
      <c r="W73" s="167">
        <f>IFERROR(V73/$G73,0)</f>
        <v>0</v>
      </c>
      <c r="X73" s="166">
        <f>SUBTOTAL(9,X15:X68)</f>
        <v>0</v>
      </c>
      <c r="Y73" s="167">
        <f>IFERROR(X73/$G73,0)</f>
        <v>0</v>
      </c>
      <c r="Z73" s="168">
        <f>I73+K73+M73+O73+Q73+S73+U73+W73+Y73</f>
        <v>0</v>
      </c>
      <c r="AA73" s="36"/>
      <c r="AB73" s="71"/>
      <c r="AC73" s="68"/>
      <c r="AG73" s="84"/>
    </row>
    <row r="74" spans="1:33" ht="30" customHeight="1">
      <c r="A74" s="48"/>
      <c r="B74" s="52"/>
      <c r="C74" s="61"/>
      <c r="D74" s="149" t="s">
        <v>146</v>
      </c>
      <c r="E74" s="150"/>
      <c r="F74" s="150"/>
      <c r="G74" s="169">
        <f>G73*0.2959</f>
        <v>0</v>
      </c>
      <c r="H74" s="169">
        <f>H73*0.2959</f>
        <v>0</v>
      </c>
      <c r="I74" s="170">
        <f>IFERROR(H74/$G74,0)</f>
        <v>0</v>
      </c>
      <c r="J74" s="169">
        <f>J73*0.2959</f>
        <v>0</v>
      </c>
      <c r="K74" s="170">
        <f>IFERROR(J74/$G74,0)</f>
        <v>0</v>
      </c>
      <c r="L74" s="169">
        <f>L73*0.2959</f>
        <v>0</v>
      </c>
      <c r="M74" s="170">
        <f>IFERROR(L74/$G74,0)</f>
        <v>0</v>
      </c>
      <c r="N74" s="169">
        <f>N73*0.2959</f>
        <v>0</v>
      </c>
      <c r="O74" s="170">
        <f>IFERROR(N74/$G74,0)</f>
        <v>0</v>
      </c>
      <c r="P74" s="169">
        <f>P73*0.2959</f>
        <v>0</v>
      </c>
      <c r="Q74" s="170">
        <f>IFERROR(P74/$G74,0)</f>
        <v>0</v>
      </c>
      <c r="R74" s="169">
        <f>R73*0.2959</f>
        <v>0</v>
      </c>
      <c r="S74" s="170">
        <f>IFERROR(R74/$G74,0)</f>
        <v>0</v>
      </c>
      <c r="T74" s="169">
        <f>T73*0.2959</f>
        <v>0</v>
      </c>
      <c r="U74" s="170">
        <f>IFERROR(T74/$G74,0)</f>
        <v>0</v>
      </c>
      <c r="V74" s="169">
        <f>V73*0.2959</f>
        <v>0</v>
      </c>
      <c r="W74" s="170">
        <f>IFERROR(V74/$G74,0)</f>
        <v>0</v>
      </c>
      <c r="X74" s="169">
        <f>X73*0.2959</f>
        <v>0</v>
      </c>
      <c r="Y74" s="170">
        <f>IFERROR(X74/$G74,0)</f>
        <v>0</v>
      </c>
      <c r="Z74" s="171">
        <f t="shared" ref="Z74:Z75" si="154">I74+K74+M74+O74+Q74+S74+U74+W74+Y74</f>
        <v>0</v>
      </c>
      <c r="AA74" s="31"/>
      <c r="AB74" s="69" t="e">
        <f>AB72*#REF!</f>
        <v>#REF!</v>
      </c>
      <c r="AC74" s="72" t="e">
        <f>AB74-#REF!</f>
        <v>#REF!</v>
      </c>
    </row>
    <row r="75" spans="1:33" ht="30" customHeight="1" thickBot="1">
      <c r="A75" s="48"/>
      <c r="B75" s="52"/>
      <c r="C75" s="61"/>
      <c r="D75" s="143" t="s">
        <v>88</v>
      </c>
      <c r="E75" s="144"/>
      <c r="F75" s="145"/>
      <c r="G75" s="172">
        <f>G74+G73</f>
        <v>0</v>
      </c>
      <c r="H75" s="172">
        <f>H74+H73</f>
        <v>0</v>
      </c>
      <c r="I75" s="173">
        <f>IFERROR(H75/$G75,0)</f>
        <v>0</v>
      </c>
      <c r="J75" s="172">
        <f>J74+J73</f>
        <v>0</v>
      </c>
      <c r="K75" s="173">
        <f>IFERROR(J75/$G75,0)</f>
        <v>0</v>
      </c>
      <c r="L75" s="172">
        <f>L74+L73</f>
        <v>0</v>
      </c>
      <c r="M75" s="173">
        <f>IFERROR(L75/$G75,0)</f>
        <v>0</v>
      </c>
      <c r="N75" s="172">
        <f>N74+N73</f>
        <v>0</v>
      </c>
      <c r="O75" s="173">
        <f>IFERROR(N75/$G75,0)</f>
        <v>0</v>
      </c>
      <c r="P75" s="172">
        <f>P74+P73</f>
        <v>0</v>
      </c>
      <c r="Q75" s="173">
        <f>IFERROR(P75/$G75,0)</f>
        <v>0</v>
      </c>
      <c r="R75" s="172">
        <f>R74+R73</f>
        <v>0</v>
      </c>
      <c r="S75" s="173">
        <f>IFERROR(R75/$G75,0)</f>
        <v>0</v>
      </c>
      <c r="T75" s="172">
        <f>T74+T73</f>
        <v>0</v>
      </c>
      <c r="U75" s="173">
        <f>IFERROR(T75/$G75,0)</f>
        <v>0</v>
      </c>
      <c r="V75" s="172">
        <f>V74+V73</f>
        <v>0</v>
      </c>
      <c r="W75" s="173">
        <f>IFERROR(V75/$G75,0)</f>
        <v>0</v>
      </c>
      <c r="X75" s="172">
        <f>X74+X73</f>
        <v>0</v>
      </c>
      <c r="Y75" s="173">
        <f>IFERROR(X75/$G75,0)</f>
        <v>0</v>
      </c>
      <c r="Z75" s="174">
        <f t="shared" si="154"/>
        <v>0</v>
      </c>
      <c r="AA75" s="31"/>
      <c r="AB75" s="69" t="e">
        <f>AB72+AB74</f>
        <v>#REF!</v>
      </c>
      <c r="AC75" s="72" t="e">
        <f>#REF!-AB75</f>
        <v>#REF!</v>
      </c>
    </row>
    <row r="76" spans="1:33" ht="30" customHeight="1" thickBot="1">
      <c r="A76" s="48"/>
      <c r="B76" s="52"/>
      <c r="C76" s="61"/>
      <c r="D76" s="117"/>
      <c r="E76" s="117"/>
      <c r="F76" s="118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6"/>
      <c r="AA76" s="31"/>
    </row>
    <row r="77" spans="1:33" s="37" customFormat="1" ht="30" customHeight="1">
      <c r="A77" s="48"/>
      <c r="B77" s="52"/>
      <c r="C77" s="61"/>
      <c r="D77" s="146" t="s">
        <v>89</v>
      </c>
      <c r="E77" s="147"/>
      <c r="F77" s="148"/>
      <c r="G77" s="166">
        <f>SUBTOTAL(9,G69:G71)</f>
        <v>0</v>
      </c>
      <c r="H77" s="166">
        <f>H69</f>
        <v>0</v>
      </c>
      <c r="I77" s="167">
        <f>IFERROR(H77/$G77,0)</f>
        <v>0</v>
      </c>
      <c r="J77" s="166">
        <f>J69</f>
        <v>0</v>
      </c>
      <c r="K77" s="167">
        <f>IFERROR(J77/$G77,0)</f>
        <v>0</v>
      </c>
      <c r="L77" s="166">
        <f>L69</f>
        <v>0</v>
      </c>
      <c r="M77" s="167">
        <f>IFERROR(L77/$G77,0)</f>
        <v>0</v>
      </c>
      <c r="N77" s="166">
        <f>N69</f>
        <v>0</v>
      </c>
      <c r="O77" s="167">
        <f>IFERROR(N77/$G77,0)</f>
        <v>0</v>
      </c>
      <c r="P77" s="166">
        <f>P69</f>
        <v>0</v>
      </c>
      <c r="Q77" s="167">
        <f>IFERROR(P77/$G77,0)</f>
        <v>0</v>
      </c>
      <c r="R77" s="166">
        <f>R69</f>
        <v>0</v>
      </c>
      <c r="S77" s="167">
        <f>IFERROR(R77/$G77,0)</f>
        <v>0</v>
      </c>
      <c r="T77" s="166">
        <f>T69</f>
        <v>0</v>
      </c>
      <c r="U77" s="167">
        <f>IFERROR(T77/$G77,0)</f>
        <v>0</v>
      </c>
      <c r="V77" s="166">
        <f>V69</f>
        <v>0</v>
      </c>
      <c r="W77" s="167">
        <f>IFERROR(V77/$G77,0)</f>
        <v>0</v>
      </c>
      <c r="X77" s="166">
        <f>X69</f>
        <v>0</v>
      </c>
      <c r="Y77" s="167">
        <f>IFERROR(X77/$G77,0)</f>
        <v>0</v>
      </c>
      <c r="Z77" s="168">
        <f>I77+K77+M77+O77+Q77+S77+U77+W77+Y77</f>
        <v>0</v>
      </c>
      <c r="AA77" s="36"/>
      <c r="AB77" s="73" t="e">
        <f>#REF!</f>
        <v>#REF!</v>
      </c>
      <c r="AC77" s="68"/>
      <c r="AG77" s="84"/>
    </row>
    <row r="78" spans="1:33" ht="30" customHeight="1">
      <c r="A78" s="48"/>
      <c r="B78" s="52"/>
      <c r="C78" s="61"/>
      <c r="D78" s="149" t="s">
        <v>146</v>
      </c>
      <c r="E78" s="150"/>
      <c r="F78" s="150"/>
      <c r="G78" s="169">
        <f>G77*0.2959</f>
        <v>0</v>
      </c>
      <c r="H78" s="169">
        <f>H77*0.2959</f>
        <v>0</v>
      </c>
      <c r="I78" s="170">
        <f>IFERROR(H78/$G78,0)</f>
        <v>0</v>
      </c>
      <c r="J78" s="169">
        <f>J77*0.2959</f>
        <v>0</v>
      </c>
      <c r="K78" s="170">
        <f>IFERROR(J78/$G78,0)</f>
        <v>0</v>
      </c>
      <c r="L78" s="169">
        <f>L77*0.2959</f>
        <v>0</v>
      </c>
      <c r="M78" s="170">
        <f>IFERROR(L78/$G78,0)</f>
        <v>0</v>
      </c>
      <c r="N78" s="169">
        <f>N77*0.2959</f>
        <v>0</v>
      </c>
      <c r="O78" s="170">
        <f>IFERROR(N78/$G78,0)</f>
        <v>0</v>
      </c>
      <c r="P78" s="169">
        <f>P77*0.2959</f>
        <v>0</v>
      </c>
      <c r="Q78" s="170">
        <f>IFERROR(P78/$G78,0)</f>
        <v>0</v>
      </c>
      <c r="R78" s="169">
        <f>R77*0.2959</f>
        <v>0</v>
      </c>
      <c r="S78" s="170">
        <f>IFERROR(R78/$G78,0)</f>
        <v>0</v>
      </c>
      <c r="T78" s="169">
        <f>T77*0.2959</f>
        <v>0</v>
      </c>
      <c r="U78" s="170">
        <f>IFERROR(T78/$G78,0)</f>
        <v>0</v>
      </c>
      <c r="V78" s="169">
        <f>V77*0.2959</f>
        <v>0</v>
      </c>
      <c r="W78" s="170">
        <f>IFERROR(V78/$G78,0)</f>
        <v>0</v>
      </c>
      <c r="X78" s="169">
        <f>X77*0.2959</f>
        <v>0</v>
      </c>
      <c r="Y78" s="170">
        <f>IFERROR(X78/$G78,0)</f>
        <v>0</v>
      </c>
      <c r="Z78" s="171">
        <f t="shared" ref="Z78:Z79" si="155">I78+K78+M78+O78+Q78+S78+U78+W78+Y78</f>
        <v>0</v>
      </c>
      <c r="AA78" s="31"/>
      <c r="AB78" s="71" t="e">
        <f>#REF!*#REF!</f>
        <v>#REF!</v>
      </c>
    </row>
    <row r="79" spans="1:33" ht="30" customHeight="1" thickBot="1">
      <c r="A79" s="48"/>
      <c r="B79" s="52"/>
      <c r="C79" s="61"/>
      <c r="D79" s="143" t="s">
        <v>89</v>
      </c>
      <c r="E79" s="144"/>
      <c r="F79" s="145"/>
      <c r="G79" s="172">
        <f>G78+G77</f>
        <v>0</v>
      </c>
      <c r="H79" s="172">
        <f>H78+H77</f>
        <v>0</v>
      </c>
      <c r="I79" s="173">
        <f>IFERROR(H79/$G79,0)</f>
        <v>0</v>
      </c>
      <c r="J79" s="172">
        <f>J78+J77</f>
        <v>0</v>
      </c>
      <c r="K79" s="173">
        <f>IFERROR(J79/$G79,0)</f>
        <v>0</v>
      </c>
      <c r="L79" s="172">
        <f>L78+L77</f>
        <v>0</v>
      </c>
      <c r="M79" s="173">
        <f>IFERROR(L79/$G79,0)</f>
        <v>0</v>
      </c>
      <c r="N79" s="172">
        <f>N78+N77</f>
        <v>0</v>
      </c>
      <c r="O79" s="173">
        <f>IFERROR(N79/$G79,0)</f>
        <v>0</v>
      </c>
      <c r="P79" s="172">
        <f>P78+P77</f>
        <v>0</v>
      </c>
      <c r="Q79" s="173">
        <f>IFERROR(P79/$G79,0)</f>
        <v>0</v>
      </c>
      <c r="R79" s="172">
        <f>R78+R77</f>
        <v>0</v>
      </c>
      <c r="S79" s="173">
        <f>IFERROR(R79/$G79,0)</f>
        <v>0</v>
      </c>
      <c r="T79" s="172">
        <f>T78+T77</f>
        <v>0</v>
      </c>
      <c r="U79" s="173">
        <f>IFERROR(T79/$G79,0)</f>
        <v>0</v>
      </c>
      <c r="V79" s="172">
        <f>V78+V77</f>
        <v>0</v>
      </c>
      <c r="W79" s="173">
        <f>IFERROR(V79/$G79,0)</f>
        <v>0</v>
      </c>
      <c r="X79" s="172">
        <f>X78+X77</f>
        <v>0</v>
      </c>
      <c r="Y79" s="173">
        <f>IFERROR(X79/$G79,0)</f>
        <v>0</v>
      </c>
      <c r="Z79" s="174">
        <f t="shared" si="155"/>
        <v>0</v>
      </c>
      <c r="AA79" s="31"/>
      <c r="AB79" s="69" t="e">
        <f>AB77+AB78</f>
        <v>#REF!</v>
      </c>
    </row>
    <row r="80" spans="1:33" ht="30" customHeight="1" thickBot="1">
      <c r="A80" s="48"/>
      <c r="B80" s="52"/>
      <c r="C80" s="61"/>
      <c r="D80" s="38"/>
      <c r="E80" s="38"/>
      <c r="F80" s="39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6"/>
      <c r="AA80" s="31"/>
    </row>
    <row r="81" spans="1:30" s="37" customFormat="1" ht="30" customHeight="1">
      <c r="A81" s="48"/>
      <c r="B81" s="52"/>
      <c r="C81" s="61"/>
      <c r="D81" s="137" t="s">
        <v>93</v>
      </c>
      <c r="E81" s="138"/>
      <c r="F81" s="139"/>
      <c r="G81" s="177">
        <f>G73+G77</f>
        <v>0</v>
      </c>
      <c r="H81" s="177">
        <f>H73+H77</f>
        <v>0</v>
      </c>
      <c r="I81" s="167">
        <f>IFERROR(H81/$G81,0)</f>
        <v>0</v>
      </c>
      <c r="J81" s="177">
        <f>J73+J77</f>
        <v>0</v>
      </c>
      <c r="K81" s="167">
        <f>IFERROR(J81/$G81,0)</f>
        <v>0</v>
      </c>
      <c r="L81" s="177">
        <f>L73+L77</f>
        <v>0</v>
      </c>
      <c r="M81" s="167">
        <f>IFERROR(L81/$G81,0)</f>
        <v>0</v>
      </c>
      <c r="N81" s="177">
        <f>N73+N77</f>
        <v>0</v>
      </c>
      <c r="O81" s="167">
        <f>IFERROR(N81/$G81,0)</f>
        <v>0</v>
      </c>
      <c r="P81" s="177">
        <f>P73+P77</f>
        <v>0</v>
      </c>
      <c r="Q81" s="167">
        <f>IFERROR(P81/$G81,0)</f>
        <v>0</v>
      </c>
      <c r="R81" s="177">
        <f>R73+R77</f>
        <v>0</v>
      </c>
      <c r="S81" s="167">
        <f>IFERROR(R81/$G81,0)</f>
        <v>0</v>
      </c>
      <c r="T81" s="177">
        <f>T73+T77</f>
        <v>0</v>
      </c>
      <c r="U81" s="167">
        <f>IFERROR(T81/$G81,0)</f>
        <v>0</v>
      </c>
      <c r="V81" s="177">
        <f>V73+V77</f>
        <v>0</v>
      </c>
      <c r="W81" s="167">
        <f>IFERROR(V81/$G81,0)</f>
        <v>0</v>
      </c>
      <c r="X81" s="177">
        <f>X73+X77</f>
        <v>0</v>
      </c>
      <c r="Y81" s="167">
        <f>IFERROR(X81/$G81,0)</f>
        <v>0</v>
      </c>
      <c r="Z81" s="168">
        <f>I81+K81+M81+O81+Q81+S81+U81+W81+Y81</f>
        <v>0</v>
      </c>
      <c r="AA81" s="36"/>
      <c r="AC81" s="68"/>
    </row>
    <row r="82" spans="1:30" ht="30" customHeight="1">
      <c r="A82" s="48"/>
      <c r="B82" s="52"/>
      <c r="C82" s="61"/>
      <c r="D82" s="140" t="s">
        <v>36</v>
      </c>
      <c r="E82" s="141"/>
      <c r="F82" s="142"/>
      <c r="G82" s="169">
        <f>G74+G78</f>
        <v>0</v>
      </c>
      <c r="H82" s="169">
        <f>H74+H78</f>
        <v>0</v>
      </c>
      <c r="I82" s="170">
        <f>IFERROR(H82/$G82,0)</f>
        <v>0</v>
      </c>
      <c r="J82" s="169">
        <f>J74+J78</f>
        <v>0</v>
      </c>
      <c r="K82" s="170">
        <f>IFERROR(J82/$G82,0)</f>
        <v>0</v>
      </c>
      <c r="L82" s="169">
        <f>L74+L78</f>
        <v>0</v>
      </c>
      <c r="M82" s="170">
        <f>IFERROR(L82/$G82,0)</f>
        <v>0</v>
      </c>
      <c r="N82" s="169">
        <f>N74+N78</f>
        <v>0</v>
      </c>
      <c r="O82" s="170">
        <f>IFERROR(N82/$G82,0)</f>
        <v>0</v>
      </c>
      <c r="P82" s="169">
        <f>P74+P78</f>
        <v>0</v>
      </c>
      <c r="Q82" s="170">
        <f>IFERROR(P82/$G82,0)</f>
        <v>0</v>
      </c>
      <c r="R82" s="169">
        <f>R74+R78</f>
        <v>0</v>
      </c>
      <c r="S82" s="170">
        <f>IFERROR(R82/$G82,0)</f>
        <v>0</v>
      </c>
      <c r="T82" s="169">
        <f>T74+T78</f>
        <v>0</v>
      </c>
      <c r="U82" s="170">
        <f>IFERROR(T82/$G82,0)</f>
        <v>0</v>
      </c>
      <c r="V82" s="169">
        <f>V74+V78</f>
        <v>0</v>
      </c>
      <c r="W82" s="170">
        <f>IFERROR(V82/$G82,0)</f>
        <v>0</v>
      </c>
      <c r="X82" s="169">
        <f>X74+X78</f>
        <v>0</v>
      </c>
      <c r="Y82" s="170">
        <f>IFERROR(X82/$G82,0)</f>
        <v>0</v>
      </c>
      <c r="Z82" s="171">
        <f t="shared" ref="Z82:Z83" si="156">I82+K82+M82+O82+Q82+S82+U82+W82+Y82</f>
        <v>0</v>
      </c>
      <c r="AA82" s="31"/>
    </row>
    <row r="83" spans="1:30" ht="30" customHeight="1" thickBot="1">
      <c r="A83" s="48"/>
      <c r="B83" s="52"/>
      <c r="C83" s="61"/>
      <c r="D83" s="143" t="s">
        <v>3</v>
      </c>
      <c r="E83" s="144"/>
      <c r="F83" s="145"/>
      <c r="G83" s="172">
        <f>ROUND(G81+G82,2)</f>
        <v>0</v>
      </c>
      <c r="H83" s="172">
        <f>H82+H81</f>
        <v>0</v>
      </c>
      <c r="I83" s="173">
        <f>IFERROR(H83/$G83,0)</f>
        <v>0</v>
      </c>
      <c r="J83" s="172">
        <f>J82+J81</f>
        <v>0</v>
      </c>
      <c r="K83" s="173">
        <f>IFERROR(J83/$G83,0)</f>
        <v>0</v>
      </c>
      <c r="L83" s="172">
        <f>L82+L81</f>
        <v>0</v>
      </c>
      <c r="M83" s="173">
        <f>IFERROR(L83/$G83,0)</f>
        <v>0</v>
      </c>
      <c r="N83" s="172">
        <f>N82+N81</f>
        <v>0</v>
      </c>
      <c r="O83" s="173">
        <f>IFERROR(N83/$G83,0)</f>
        <v>0</v>
      </c>
      <c r="P83" s="172">
        <f>P82+P81</f>
        <v>0</v>
      </c>
      <c r="Q83" s="173">
        <f>IFERROR(P83/$G83,0)</f>
        <v>0</v>
      </c>
      <c r="R83" s="172">
        <f>R82+R81</f>
        <v>0</v>
      </c>
      <c r="S83" s="173">
        <f>IFERROR(R83/$G83,0)</f>
        <v>0</v>
      </c>
      <c r="T83" s="172">
        <f>T82+T81</f>
        <v>0</v>
      </c>
      <c r="U83" s="173">
        <f>IFERROR(T83/$G83,0)</f>
        <v>0</v>
      </c>
      <c r="V83" s="172">
        <f>V82+V81</f>
        <v>0</v>
      </c>
      <c r="W83" s="173">
        <f>IFERROR(V83/$G83,0)</f>
        <v>0</v>
      </c>
      <c r="X83" s="172">
        <f>X82+X81</f>
        <v>0</v>
      </c>
      <c r="Y83" s="173">
        <f>IFERROR(X83/$G83,0)</f>
        <v>0</v>
      </c>
      <c r="Z83" s="174">
        <f t="shared" si="156"/>
        <v>0</v>
      </c>
      <c r="AA83" s="31"/>
      <c r="AB83" s="71" t="e">
        <f>AB79+AB75</f>
        <v>#REF!</v>
      </c>
      <c r="AC83" s="65" t="s">
        <v>63</v>
      </c>
    </row>
    <row r="84" spans="1:30">
      <c r="A84" s="48"/>
      <c r="B84" s="52"/>
      <c r="C84" s="61"/>
      <c r="D84" s="31"/>
      <c r="E84" s="31"/>
      <c r="F84" s="36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1"/>
      <c r="AA84" s="31"/>
    </row>
    <row r="85" spans="1:30"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43"/>
    </row>
    <row r="86" spans="1:30" hidden="1">
      <c r="G86" s="76" t="e">
        <f>#REF!*(1-#REF!)</f>
        <v>#REF!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78" t="e">
        <f>#REF!</f>
        <v>#REF!</v>
      </c>
    </row>
    <row r="87" spans="1:30" hidden="1">
      <c r="G87" s="77" t="e">
        <f>G83-G86</f>
        <v>#REF!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:30"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30" s="4" customFormat="1">
      <c r="A89" s="45"/>
      <c r="B89" s="49"/>
      <c r="C89" s="58"/>
      <c r="D89" s="2"/>
      <c r="E89" s="2"/>
      <c r="F89" s="6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AA89" s="1"/>
      <c r="AB89" s="69"/>
      <c r="AC89" s="65"/>
      <c r="AD89" s="1"/>
    </row>
    <row r="90" spans="1:30" s="4" customFormat="1">
      <c r="A90" s="45"/>
      <c r="B90" s="49"/>
      <c r="C90" s="58"/>
      <c r="D90" s="2"/>
      <c r="E90" s="2"/>
      <c r="F90" s="6"/>
      <c r="G90" s="106"/>
      <c r="H90" s="106"/>
      <c r="I90" s="110"/>
      <c r="J90" s="110"/>
      <c r="K90" s="106"/>
      <c r="L90" s="110"/>
      <c r="M90" s="106"/>
      <c r="N90" s="110"/>
      <c r="O90" s="106"/>
      <c r="P90" s="110"/>
      <c r="Q90" s="106"/>
      <c r="R90" s="110"/>
      <c r="S90" s="106"/>
      <c r="T90" s="110"/>
      <c r="U90" s="106"/>
      <c r="V90" s="110"/>
      <c r="W90" s="106"/>
      <c r="X90" s="110"/>
      <c r="Y90" s="106"/>
      <c r="AA90" s="1"/>
      <c r="AB90" s="69"/>
      <c r="AC90" s="65"/>
      <c r="AD90" s="1"/>
    </row>
    <row r="91" spans="1:30" s="4" customFormat="1">
      <c r="A91" s="45"/>
      <c r="B91" s="49"/>
      <c r="C91" s="58"/>
      <c r="D91" s="2"/>
      <c r="E91" s="2"/>
      <c r="F91" s="6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1"/>
      <c r="AB91" s="69"/>
      <c r="AC91" s="65"/>
      <c r="AD91" s="1"/>
    </row>
    <row r="92" spans="1:30" s="4" customFormat="1">
      <c r="A92" s="45"/>
      <c r="B92" s="49"/>
      <c r="C92" s="58"/>
      <c r="D92" s="2"/>
      <c r="E92" s="2"/>
      <c r="F92" s="6"/>
      <c r="Z92" s="1"/>
      <c r="AA92" s="69"/>
      <c r="AB92" s="65"/>
      <c r="AC92" s="1"/>
    </row>
    <row r="93" spans="1:30" s="4" customFormat="1">
      <c r="A93" s="45"/>
      <c r="B93" s="49"/>
      <c r="C93" s="58"/>
      <c r="D93" s="2"/>
      <c r="E93" s="2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69"/>
      <c r="AC93" s="65"/>
      <c r="AD93" s="1"/>
    </row>
    <row r="94" spans="1:30" s="4" customFormat="1">
      <c r="A94" s="45"/>
      <c r="B94" s="49"/>
      <c r="C94" s="58"/>
      <c r="D94" s="2"/>
      <c r="E94" s="2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AA94" s="1"/>
      <c r="AB94" s="69"/>
      <c r="AC94" s="65"/>
      <c r="AD94" s="1"/>
    </row>
    <row r="98" spans="1:29" ht="18">
      <c r="A98" s="1"/>
      <c r="B98" s="1"/>
      <c r="C98" s="1"/>
      <c r="D98" s="1"/>
      <c r="E98" s="1"/>
      <c r="F98" s="1"/>
      <c r="Z98" s="1"/>
      <c r="AB98" s="38"/>
      <c r="AC98" s="1"/>
    </row>
    <row r="99" spans="1:29" ht="18">
      <c r="A99" s="1"/>
      <c r="B99" s="1"/>
      <c r="C99" s="1"/>
      <c r="D99" s="1"/>
      <c r="E99" s="1"/>
      <c r="F99" s="1"/>
      <c r="Z99" s="1"/>
      <c r="AB99" s="38"/>
      <c r="AC99" s="1"/>
    </row>
    <row r="100" spans="1:29" ht="18">
      <c r="A100" s="1"/>
      <c r="B100" s="1"/>
      <c r="C100" s="1"/>
      <c r="D100" s="1"/>
      <c r="E100" s="1"/>
      <c r="F100" s="1"/>
      <c r="Z100" s="1"/>
      <c r="AB100" s="38"/>
      <c r="AC100" s="1"/>
    </row>
    <row r="101" spans="1:29" ht="18">
      <c r="A101" s="1"/>
      <c r="B101" s="1"/>
      <c r="C101" s="1"/>
      <c r="D101" s="1"/>
      <c r="E101" s="1"/>
      <c r="F101" s="1"/>
      <c r="Z101" s="1"/>
      <c r="AB101" s="38"/>
      <c r="AC101" s="1"/>
    </row>
    <row r="102" spans="1:29" ht="18">
      <c r="A102" s="1"/>
      <c r="B102" s="1"/>
      <c r="C102" s="1"/>
      <c r="D102" s="1"/>
      <c r="E102" s="1"/>
      <c r="F102" s="1"/>
      <c r="Z102" s="1"/>
      <c r="AB102" s="38"/>
      <c r="AC102" s="1"/>
    </row>
    <row r="103" spans="1:29" ht="18">
      <c r="A103" s="1"/>
      <c r="B103" s="1"/>
      <c r="C103" s="1"/>
      <c r="D103" s="1"/>
      <c r="E103" s="1"/>
      <c r="F103" s="1"/>
      <c r="Z103" s="1"/>
      <c r="AB103" s="38"/>
      <c r="AC103" s="1"/>
    </row>
    <row r="104" spans="1:29" ht="18">
      <c r="A104" s="1"/>
      <c r="B104" s="1"/>
      <c r="C104" s="1"/>
      <c r="D104" s="1"/>
      <c r="E104" s="1"/>
      <c r="F104" s="1"/>
      <c r="Z104" s="1"/>
      <c r="AB104" s="38"/>
      <c r="AC104" s="1"/>
    </row>
    <row r="105" spans="1:29" ht="18">
      <c r="A105" s="1"/>
      <c r="B105" s="1"/>
      <c r="C105" s="1"/>
      <c r="D105" s="1"/>
      <c r="E105" s="1"/>
      <c r="F105" s="1"/>
      <c r="Z105" s="1"/>
      <c r="AB105" s="38"/>
      <c r="AC105" s="1"/>
    </row>
    <row r="106" spans="1:29" ht="18">
      <c r="A106" s="1"/>
      <c r="B106" s="1"/>
      <c r="C106" s="1"/>
      <c r="D106" s="1"/>
      <c r="E106" s="1"/>
      <c r="F106" s="1"/>
      <c r="Z106" s="1"/>
      <c r="AB106" s="38"/>
      <c r="AC106" s="1"/>
    </row>
    <row r="107" spans="1:29" ht="18">
      <c r="A107" s="1"/>
      <c r="B107" s="1"/>
      <c r="C107" s="1"/>
      <c r="D107" s="1"/>
      <c r="E107" s="1"/>
      <c r="F107" s="1"/>
      <c r="Z107" s="1"/>
      <c r="AB107" s="38"/>
      <c r="AC107" s="1"/>
    </row>
    <row r="108" spans="1:29" ht="18">
      <c r="A108" s="1"/>
      <c r="B108" s="1"/>
      <c r="C108" s="1"/>
      <c r="D108" s="1"/>
      <c r="E108" s="1"/>
      <c r="F108" s="1"/>
      <c r="Z108" s="1"/>
      <c r="AB108" s="38"/>
      <c r="AC108" s="1"/>
    </row>
    <row r="109" spans="1:29" ht="18">
      <c r="A109" s="1"/>
      <c r="B109" s="1"/>
      <c r="C109" s="1"/>
      <c r="D109" s="1"/>
      <c r="E109" s="1"/>
      <c r="F109" s="1"/>
      <c r="Z109" s="1"/>
      <c r="AB109" s="38"/>
      <c r="AC109" s="1"/>
    </row>
    <row r="110" spans="1:29" ht="18">
      <c r="A110" s="1"/>
      <c r="B110" s="1"/>
      <c r="C110" s="1"/>
      <c r="D110" s="1"/>
      <c r="E110" s="1"/>
      <c r="F110" s="1"/>
      <c r="Z110" s="1"/>
      <c r="AB110" s="38"/>
      <c r="AC110" s="1"/>
    </row>
    <row r="111" spans="1:29" ht="18">
      <c r="A111" s="1"/>
      <c r="B111" s="1"/>
      <c r="C111" s="1"/>
      <c r="D111" s="1"/>
      <c r="E111" s="1"/>
      <c r="F111" s="1"/>
      <c r="Z111" s="1"/>
      <c r="AB111" s="38"/>
      <c r="AC111" s="1"/>
    </row>
    <row r="112" spans="1:29" ht="18">
      <c r="A112" s="1"/>
      <c r="B112" s="1"/>
      <c r="C112" s="1"/>
      <c r="D112" s="1"/>
      <c r="E112" s="1"/>
      <c r="F112" s="1"/>
      <c r="Z112" s="1"/>
      <c r="AB112" s="38"/>
      <c r="AC112" s="1"/>
    </row>
    <row r="113" spans="1:29" ht="18">
      <c r="A113" s="1"/>
      <c r="B113" s="1"/>
      <c r="C113" s="1"/>
      <c r="D113" s="1"/>
      <c r="E113" s="1"/>
      <c r="F113" s="1"/>
      <c r="Z113" s="1"/>
      <c r="AB113" s="38"/>
      <c r="AC113" s="1"/>
    </row>
    <row r="114" spans="1:29" ht="18">
      <c r="A114" s="1"/>
      <c r="B114" s="1"/>
      <c r="C114" s="1"/>
      <c r="D114" s="1"/>
      <c r="E114" s="1"/>
      <c r="F114" s="1"/>
      <c r="Z114" s="1"/>
      <c r="AB114" s="38"/>
      <c r="AC114" s="1"/>
    </row>
    <row r="115" spans="1:29" ht="18">
      <c r="A115" s="1"/>
      <c r="B115" s="1"/>
      <c r="C115" s="1"/>
      <c r="D115" s="1"/>
      <c r="E115" s="1"/>
      <c r="F115" s="1"/>
      <c r="Z115" s="1"/>
      <c r="AB115" s="38"/>
      <c r="AC115" s="1"/>
    </row>
    <row r="116" spans="1:29" ht="18">
      <c r="A116" s="1"/>
      <c r="B116" s="1"/>
      <c r="C116" s="1"/>
      <c r="D116" s="1"/>
      <c r="E116" s="1"/>
      <c r="F116" s="1"/>
      <c r="Z116" s="1"/>
      <c r="AB116" s="38"/>
      <c r="AC116" s="1"/>
    </row>
    <row r="117" spans="1:29" ht="18">
      <c r="A117" s="1"/>
      <c r="B117" s="1"/>
      <c r="C117" s="1"/>
      <c r="D117" s="1"/>
      <c r="E117" s="1"/>
      <c r="F117" s="1"/>
      <c r="Z117" s="1"/>
      <c r="AB117" s="38"/>
      <c r="AC117" s="1"/>
    </row>
    <row r="118" spans="1:29" ht="18">
      <c r="A118" s="1"/>
      <c r="B118" s="1"/>
      <c r="C118" s="1"/>
      <c r="D118" s="1"/>
      <c r="E118" s="1"/>
      <c r="F118" s="1"/>
      <c r="Z118" s="1"/>
      <c r="AB118" s="38"/>
      <c r="AC118" s="1"/>
    </row>
    <row r="119" spans="1:29" ht="18">
      <c r="A119" s="1"/>
      <c r="B119" s="1"/>
      <c r="C119" s="1"/>
      <c r="D119" s="1"/>
      <c r="E119" s="1"/>
      <c r="F119" s="1"/>
      <c r="Z119" s="1"/>
      <c r="AB119" s="38"/>
      <c r="AC119" s="1"/>
    </row>
    <row r="120" spans="1:29" ht="18">
      <c r="A120" s="1"/>
      <c r="B120" s="1"/>
      <c r="C120" s="1"/>
      <c r="D120" s="1"/>
      <c r="E120" s="1"/>
      <c r="F120" s="1"/>
      <c r="Z120" s="1"/>
      <c r="AB120" s="38"/>
      <c r="AC120" s="1"/>
    </row>
    <row r="121" spans="1:29" ht="18">
      <c r="A121" s="1"/>
      <c r="B121" s="1"/>
      <c r="C121" s="1"/>
      <c r="D121" s="1"/>
      <c r="E121" s="1"/>
      <c r="F121" s="1"/>
      <c r="Z121" s="1"/>
      <c r="AB121" s="38"/>
      <c r="AC121" s="1"/>
    </row>
    <row r="122" spans="1:29" ht="18">
      <c r="A122" s="1"/>
      <c r="B122" s="1"/>
      <c r="C122" s="1"/>
      <c r="D122" s="1"/>
      <c r="E122" s="1"/>
      <c r="F122" s="1"/>
      <c r="Z122" s="1"/>
      <c r="AB122" s="38"/>
      <c r="AC122" s="1"/>
    </row>
    <row r="123" spans="1:29" ht="18">
      <c r="A123" s="1"/>
      <c r="B123" s="1"/>
      <c r="C123" s="1"/>
      <c r="D123" s="1"/>
      <c r="E123" s="1"/>
      <c r="F123" s="1"/>
      <c r="Z123" s="1"/>
      <c r="AB123" s="38"/>
      <c r="AC123" s="1"/>
    </row>
    <row r="124" spans="1:29" ht="18">
      <c r="A124" s="1"/>
      <c r="B124" s="1"/>
      <c r="C124" s="1"/>
      <c r="D124" s="1"/>
      <c r="E124" s="1"/>
      <c r="F124" s="1"/>
      <c r="Z124" s="1"/>
      <c r="AB124" s="38"/>
      <c r="AC124" s="1"/>
    </row>
    <row r="125" spans="1:29" ht="18">
      <c r="A125" s="1"/>
      <c r="B125" s="1"/>
      <c r="C125" s="1"/>
      <c r="D125" s="1"/>
      <c r="E125" s="1"/>
      <c r="F125" s="1"/>
      <c r="Z125" s="1"/>
      <c r="AB125" s="38"/>
      <c r="AC125" s="1"/>
    </row>
    <row r="126" spans="1:29" ht="18">
      <c r="A126" s="1"/>
      <c r="B126" s="1"/>
      <c r="C126" s="1"/>
      <c r="D126" s="1"/>
      <c r="E126" s="1"/>
      <c r="F126" s="1"/>
      <c r="Z126" s="1"/>
      <c r="AB126" s="38"/>
      <c r="AC126" s="1"/>
    </row>
    <row r="127" spans="1:29" ht="18">
      <c r="A127" s="1"/>
      <c r="B127" s="1"/>
      <c r="C127" s="1"/>
      <c r="D127" s="1"/>
      <c r="E127" s="1"/>
      <c r="F127" s="1"/>
      <c r="Z127" s="1"/>
      <c r="AB127" s="38"/>
      <c r="AC127" s="1"/>
    </row>
    <row r="128" spans="1:29" ht="18">
      <c r="A128" s="1"/>
      <c r="B128" s="1"/>
      <c r="C128" s="1"/>
      <c r="D128" s="1"/>
      <c r="E128" s="1"/>
      <c r="F128" s="1"/>
      <c r="Z128" s="1"/>
      <c r="AB128" s="38"/>
      <c r="AC128" s="1"/>
    </row>
    <row r="129" spans="1:29" ht="18">
      <c r="A129" s="1"/>
      <c r="B129" s="1"/>
      <c r="C129" s="1"/>
      <c r="D129" s="1"/>
      <c r="E129" s="1"/>
      <c r="F129" s="1"/>
      <c r="Z129" s="1"/>
      <c r="AB129" s="38"/>
      <c r="AC129" s="1"/>
    </row>
    <row r="130" spans="1:29" ht="18">
      <c r="A130" s="1"/>
      <c r="B130" s="1"/>
      <c r="C130" s="1"/>
      <c r="D130" s="1"/>
      <c r="E130" s="1"/>
      <c r="F130" s="1"/>
      <c r="Z130" s="1"/>
      <c r="AB130" s="38"/>
      <c r="AC130" s="1"/>
    </row>
    <row r="131" spans="1:29" ht="18">
      <c r="A131" s="1"/>
      <c r="B131" s="1"/>
      <c r="C131" s="1"/>
      <c r="D131" s="1"/>
      <c r="E131" s="1"/>
      <c r="F131" s="1"/>
      <c r="Z131" s="1"/>
      <c r="AB131" s="38"/>
      <c r="AC131" s="1"/>
    </row>
    <row r="132" spans="1:29" ht="18">
      <c r="A132" s="1"/>
      <c r="B132" s="1"/>
      <c r="C132" s="1"/>
      <c r="D132" s="1"/>
      <c r="E132" s="1"/>
      <c r="F132" s="1"/>
      <c r="Z132" s="1"/>
      <c r="AB132" s="38"/>
      <c r="AC132" s="1"/>
    </row>
    <row r="133" spans="1:29" ht="18">
      <c r="A133" s="1"/>
      <c r="B133" s="1"/>
      <c r="C133" s="1"/>
      <c r="D133" s="1"/>
      <c r="E133" s="1"/>
      <c r="F133" s="1"/>
      <c r="Z133" s="1"/>
      <c r="AB133" s="38"/>
      <c r="AC133" s="1"/>
    </row>
    <row r="134" spans="1:29" ht="18">
      <c r="A134" s="1"/>
      <c r="B134" s="1"/>
      <c r="C134" s="1"/>
      <c r="D134" s="1"/>
      <c r="E134" s="1"/>
      <c r="F134" s="1"/>
      <c r="Z134" s="1"/>
      <c r="AB134" s="38"/>
      <c r="AC134" s="1"/>
    </row>
    <row r="135" spans="1:29" ht="18">
      <c r="A135" s="1"/>
      <c r="B135" s="1"/>
      <c r="C135" s="1"/>
      <c r="D135" s="1"/>
      <c r="E135" s="1"/>
      <c r="F135" s="1"/>
      <c r="Z135" s="1"/>
      <c r="AB135" s="38"/>
      <c r="AC135" s="1"/>
    </row>
    <row r="136" spans="1:29" ht="18">
      <c r="A136" s="1"/>
      <c r="B136" s="1"/>
      <c r="C136" s="1"/>
      <c r="D136" s="1"/>
      <c r="E136" s="1"/>
      <c r="F136" s="1"/>
      <c r="Z136" s="1"/>
      <c r="AB136" s="38"/>
      <c r="AC136" s="1"/>
    </row>
    <row r="137" spans="1:29" ht="18">
      <c r="A137" s="1"/>
      <c r="B137" s="1"/>
      <c r="C137" s="1"/>
      <c r="D137" s="1"/>
      <c r="E137" s="1"/>
      <c r="F137" s="1"/>
      <c r="Z137" s="1"/>
      <c r="AB137" s="38"/>
      <c r="AC137" s="1"/>
    </row>
    <row r="138" spans="1:29" ht="18">
      <c r="A138" s="1"/>
      <c r="B138" s="1"/>
      <c r="C138" s="1"/>
      <c r="D138" s="1"/>
      <c r="E138" s="1"/>
      <c r="F138" s="1"/>
      <c r="Z138" s="1"/>
      <c r="AB138" s="38"/>
      <c r="AC138" s="1"/>
    </row>
    <row r="139" spans="1:29" ht="18">
      <c r="A139" s="1"/>
      <c r="B139" s="1"/>
      <c r="C139" s="1"/>
      <c r="D139" s="1"/>
      <c r="E139" s="1"/>
      <c r="F139" s="1"/>
      <c r="Z139" s="1"/>
      <c r="AB139" s="38"/>
      <c r="AC139" s="1"/>
    </row>
    <row r="140" spans="1:29" ht="18">
      <c r="A140" s="1"/>
      <c r="B140" s="1"/>
      <c r="C140" s="1"/>
      <c r="D140" s="1"/>
      <c r="E140" s="1"/>
      <c r="F140" s="1"/>
      <c r="Z140" s="1"/>
      <c r="AB140" s="38"/>
      <c r="AC140" s="1"/>
    </row>
    <row r="141" spans="1:29" ht="18">
      <c r="A141" s="1"/>
      <c r="B141" s="1"/>
      <c r="C141" s="1"/>
      <c r="D141" s="1"/>
      <c r="E141" s="1"/>
      <c r="F141" s="1"/>
      <c r="Z141" s="1"/>
      <c r="AB141" s="38"/>
      <c r="AC141" s="1"/>
    </row>
    <row r="142" spans="1:29" ht="18">
      <c r="A142" s="1"/>
      <c r="B142" s="1"/>
      <c r="C142" s="1"/>
      <c r="D142" s="1"/>
      <c r="E142" s="1"/>
      <c r="F142" s="1"/>
      <c r="Z142" s="1"/>
      <c r="AB142" s="38"/>
      <c r="AC142" s="1"/>
    </row>
    <row r="143" spans="1:29" ht="18">
      <c r="A143" s="1"/>
      <c r="B143" s="1"/>
      <c r="C143" s="1"/>
      <c r="D143" s="1"/>
      <c r="E143" s="1"/>
      <c r="F143" s="1"/>
      <c r="Z143" s="1"/>
      <c r="AB143" s="38"/>
      <c r="AC143" s="1"/>
    </row>
    <row r="144" spans="1:29" ht="18">
      <c r="A144" s="1"/>
      <c r="B144" s="1"/>
      <c r="C144" s="1"/>
      <c r="D144" s="1"/>
      <c r="E144" s="1"/>
      <c r="F144" s="1"/>
      <c r="Z144" s="1"/>
      <c r="AB144" s="38"/>
      <c r="AC144" s="1"/>
    </row>
    <row r="145" spans="1:29" ht="18">
      <c r="A145" s="1"/>
      <c r="B145" s="1"/>
      <c r="C145" s="1"/>
      <c r="D145" s="1"/>
      <c r="E145" s="1"/>
      <c r="F145" s="1"/>
      <c r="Z145" s="1"/>
      <c r="AB145" s="38"/>
      <c r="AC145" s="1"/>
    </row>
    <row r="146" spans="1:29" ht="18">
      <c r="A146" s="1"/>
      <c r="B146" s="1"/>
      <c r="C146" s="1"/>
      <c r="D146" s="1"/>
      <c r="E146" s="1"/>
      <c r="F146" s="1"/>
      <c r="Z146" s="1"/>
      <c r="AB146" s="38"/>
      <c r="AC146" s="1"/>
    </row>
    <row r="147" spans="1:29" ht="18">
      <c r="A147" s="1"/>
      <c r="B147" s="1"/>
      <c r="C147" s="1"/>
      <c r="D147" s="1"/>
      <c r="E147" s="1"/>
      <c r="F147" s="1"/>
      <c r="Z147" s="1"/>
      <c r="AB147" s="38"/>
      <c r="AC147" s="1"/>
    </row>
    <row r="148" spans="1:29" ht="18">
      <c r="A148" s="1"/>
      <c r="B148" s="1"/>
      <c r="C148" s="1"/>
      <c r="D148" s="1"/>
      <c r="E148" s="1"/>
      <c r="F148" s="1"/>
      <c r="Z148" s="1"/>
      <c r="AB148" s="38"/>
      <c r="AC148" s="1"/>
    </row>
    <row r="149" spans="1:29" ht="18">
      <c r="A149" s="1"/>
      <c r="B149" s="1"/>
      <c r="C149" s="1"/>
      <c r="D149" s="1"/>
      <c r="E149" s="1"/>
      <c r="F149" s="1"/>
      <c r="Z149" s="1"/>
      <c r="AB149" s="38"/>
      <c r="AC149" s="1"/>
    </row>
    <row r="150" spans="1:29" ht="18">
      <c r="A150" s="1"/>
      <c r="B150" s="1"/>
      <c r="C150" s="1"/>
      <c r="D150" s="1"/>
      <c r="E150" s="1"/>
      <c r="F150" s="1"/>
      <c r="Z150" s="1"/>
      <c r="AB150" s="38"/>
      <c r="AC150" s="1"/>
    </row>
    <row r="151" spans="1:29" ht="18">
      <c r="A151" s="1"/>
      <c r="B151" s="1"/>
      <c r="C151" s="1"/>
      <c r="D151" s="1"/>
      <c r="E151" s="1"/>
      <c r="F151" s="1"/>
      <c r="Z151" s="1"/>
      <c r="AB151" s="38"/>
      <c r="AC151" s="1"/>
    </row>
    <row r="152" spans="1:29" ht="18">
      <c r="A152" s="1"/>
      <c r="B152" s="1"/>
      <c r="C152" s="1"/>
      <c r="D152" s="1"/>
      <c r="E152" s="1"/>
      <c r="F152" s="1"/>
      <c r="Z152" s="1"/>
      <c r="AB152" s="38"/>
      <c r="AC152" s="1"/>
    </row>
    <row r="153" spans="1:29" ht="18">
      <c r="A153" s="1"/>
      <c r="B153" s="1"/>
      <c r="C153" s="1"/>
      <c r="D153" s="1"/>
      <c r="E153" s="1"/>
      <c r="F153" s="1"/>
      <c r="Z153" s="1"/>
      <c r="AB153" s="38"/>
      <c r="AC153" s="1"/>
    </row>
    <row r="154" spans="1:29" ht="18">
      <c r="A154" s="1"/>
      <c r="B154" s="1"/>
      <c r="C154" s="1"/>
      <c r="D154" s="1"/>
      <c r="E154" s="1"/>
      <c r="F154" s="1"/>
      <c r="Z154" s="1"/>
      <c r="AB154" s="38"/>
      <c r="AC154" s="1"/>
    </row>
    <row r="155" spans="1:29" ht="18">
      <c r="A155" s="1"/>
      <c r="B155" s="1"/>
      <c r="C155" s="1"/>
      <c r="D155" s="1"/>
      <c r="E155" s="1"/>
      <c r="F155" s="1"/>
      <c r="Z155" s="1"/>
      <c r="AB155" s="38"/>
      <c r="AC155" s="1"/>
    </row>
    <row r="156" spans="1:29" ht="18">
      <c r="A156" s="1"/>
      <c r="B156" s="1"/>
      <c r="C156" s="1"/>
      <c r="D156" s="1"/>
      <c r="E156" s="1"/>
      <c r="F156" s="1"/>
      <c r="Z156" s="1"/>
      <c r="AB156" s="38"/>
      <c r="AC156" s="1"/>
    </row>
    <row r="157" spans="1:29" ht="18">
      <c r="A157" s="1"/>
      <c r="B157" s="1"/>
      <c r="C157" s="1"/>
      <c r="D157" s="1"/>
      <c r="E157" s="1"/>
      <c r="F157" s="1"/>
      <c r="Z157" s="1"/>
      <c r="AB157" s="38"/>
      <c r="AC157" s="1"/>
    </row>
    <row r="158" spans="1:29" ht="18">
      <c r="A158" s="1"/>
      <c r="B158" s="1"/>
      <c r="C158" s="1"/>
      <c r="D158" s="1"/>
      <c r="E158" s="1"/>
      <c r="F158" s="1"/>
      <c r="Z158" s="1"/>
      <c r="AB158" s="38"/>
      <c r="AC158" s="1"/>
    </row>
    <row r="159" spans="1:29" ht="18">
      <c r="A159" s="1"/>
      <c r="B159" s="1"/>
      <c r="C159" s="1"/>
      <c r="D159" s="1"/>
      <c r="E159" s="1"/>
      <c r="F159" s="1"/>
      <c r="Z159" s="1"/>
      <c r="AB159" s="38"/>
      <c r="AC159" s="1"/>
    </row>
    <row r="160" spans="1:29" ht="18">
      <c r="A160" s="1"/>
      <c r="B160" s="1"/>
      <c r="C160" s="1"/>
      <c r="D160" s="1"/>
      <c r="E160" s="1"/>
      <c r="F160" s="1"/>
      <c r="Z160" s="1"/>
      <c r="AB160" s="38"/>
      <c r="AC160" s="1"/>
    </row>
    <row r="161" spans="1:29" ht="18">
      <c r="A161" s="1"/>
      <c r="B161" s="1"/>
      <c r="C161" s="1"/>
      <c r="D161" s="1"/>
      <c r="E161" s="1"/>
      <c r="F161" s="1"/>
      <c r="Z161" s="1"/>
      <c r="AB161" s="38"/>
      <c r="AC161" s="1"/>
    </row>
    <row r="162" spans="1:29" ht="18">
      <c r="A162" s="1"/>
      <c r="B162" s="1"/>
      <c r="C162" s="1"/>
      <c r="D162" s="1"/>
      <c r="E162" s="1"/>
      <c r="F162" s="1"/>
      <c r="Z162" s="1"/>
      <c r="AB162" s="38"/>
      <c r="AC162" s="1"/>
    </row>
    <row r="163" spans="1:29" ht="18">
      <c r="A163" s="1"/>
      <c r="B163" s="1"/>
      <c r="C163" s="1"/>
      <c r="D163" s="1"/>
      <c r="E163" s="1"/>
      <c r="F163" s="1"/>
      <c r="Z163" s="1"/>
      <c r="AB163" s="38"/>
      <c r="AC163" s="1"/>
    </row>
    <row r="164" spans="1:29" ht="18">
      <c r="A164" s="1"/>
      <c r="B164" s="1"/>
      <c r="C164" s="1"/>
      <c r="D164" s="1"/>
      <c r="E164" s="1"/>
      <c r="F164" s="1"/>
      <c r="Z164" s="1"/>
      <c r="AB164" s="38"/>
      <c r="AC164" s="1"/>
    </row>
    <row r="165" spans="1:29" ht="18">
      <c r="A165" s="1"/>
      <c r="B165" s="1"/>
      <c r="C165" s="1"/>
      <c r="D165" s="1"/>
      <c r="E165" s="1"/>
      <c r="F165" s="1"/>
      <c r="Z165" s="1"/>
      <c r="AB165" s="38"/>
      <c r="AC165" s="1"/>
    </row>
    <row r="166" spans="1:29" ht="18">
      <c r="A166" s="1"/>
      <c r="B166" s="1"/>
      <c r="C166" s="1"/>
      <c r="D166" s="1"/>
      <c r="E166" s="1"/>
      <c r="F166" s="1"/>
      <c r="Z166" s="1"/>
      <c r="AB166" s="38"/>
      <c r="AC166" s="1"/>
    </row>
    <row r="167" spans="1:29" ht="18">
      <c r="A167" s="1"/>
      <c r="B167" s="1"/>
      <c r="C167" s="1"/>
      <c r="D167" s="1"/>
      <c r="E167" s="1"/>
      <c r="F167" s="1"/>
      <c r="Z167" s="1"/>
      <c r="AB167" s="38"/>
      <c r="AC167" s="1"/>
    </row>
    <row r="168" spans="1:29" ht="18">
      <c r="A168" s="1"/>
      <c r="B168" s="1"/>
      <c r="C168" s="1"/>
      <c r="D168" s="1"/>
      <c r="E168" s="1"/>
      <c r="F168" s="1"/>
      <c r="Z168" s="1"/>
      <c r="AB168" s="38"/>
      <c r="AC168" s="1"/>
    </row>
    <row r="169" spans="1:29" ht="18">
      <c r="A169" s="1"/>
      <c r="B169" s="1"/>
      <c r="C169" s="1"/>
      <c r="D169" s="1"/>
      <c r="E169" s="1"/>
      <c r="F169" s="1"/>
      <c r="Z169" s="1"/>
      <c r="AB169" s="38"/>
      <c r="AC169" s="1"/>
    </row>
    <row r="170" spans="1:29" ht="18">
      <c r="A170" s="1"/>
      <c r="B170" s="1"/>
      <c r="C170" s="1"/>
      <c r="D170" s="1"/>
      <c r="E170" s="1"/>
      <c r="F170" s="1"/>
      <c r="Z170" s="1"/>
      <c r="AB170" s="38"/>
      <c r="AC170" s="1"/>
    </row>
    <row r="171" spans="1:29" ht="18">
      <c r="A171" s="1"/>
      <c r="B171" s="1"/>
      <c r="C171" s="1"/>
      <c r="D171" s="1"/>
      <c r="E171" s="1"/>
      <c r="F171" s="1"/>
      <c r="Z171" s="1"/>
      <c r="AB171" s="38"/>
      <c r="AC171" s="1"/>
    </row>
    <row r="172" spans="1:29" ht="18">
      <c r="A172" s="1"/>
      <c r="B172" s="1"/>
      <c r="C172" s="1"/>
      <c r="D172" s="1"/>
      <c r="E172" s="1"/>
      <c r="F172" s="1"/>
      <c r="Z172" s="1"/>
      <c r="AB172" s="38"/>
      <c r="AC172" s="1"/>
    </row>
    <row r="173" spans="1:29" ht="18">
      <c r="A173" s="1"/>
      <c r="B173" s="1"/>
      <c r="C173" s="1"/>
      <c r="D173" s="1"/>
      <c r="E173" s="1"/>
      <c r="F173" s="1"/>
      <c r="Z173" s="1"/>
      <c r="AB173" s="38"/>
      <c r="AC173" s="1"/>
    </row>
    <row r="174" spans="1:29" ht="18">
      <c r="A174" s="1"/>
      <c r="B174" s="1"/>
      <c r="C174" s="1"/>
      <c r="D174" s="1"/>
      <c r="E174" s="1"/>
      <c r="F174" s="1"/>
      <c r="Z174" s="1"/>
      <c r="AB174" s="38"/>
      <c r="AC174" s="1"/>
    </row>
    <row r="175" spans="1:29" ht="18">
      <c r="A175" s="1"/>
      <c r="B175" s="1"/>
      <c r="C175" s="1"/>
      <c r="D175" s="1"/>
      <c r="E175" s="1"/>
      <c r="F175" s="1"/>
      <c r="Z175" s="1"/>
      <c r="AB175" s="38"/>
      <c r="AC175" s="1"/>
    </row>
    <row r="176" spans="1:29" ht="18">
      <c r="A176" s="1"/>
      <c r="B176" s="1"/>
      <c r="C176" s="1"/>
      <c r="D176" s="1"/>
      <c r="E176" s="1"/>
      <c r="F176" s="1"/>
      <c r="Z176" s="1"/>
      <c r="AB176" s="38"/>
      <c r="AC176" s="1"/>
    </row>
    <row r="177" spans="1:29" ht="18">
      <c r="A177" s="1"/>
      <c r="B177" s="1"/>
      <c r="C177" s="1"/>
      <c r="D177" s="1"/>
      <c r="E177" s="1"/>
      <c r="F177" s="1"/>
      <c r="Z177" s="1"/>
      <c r="AB177" s="38"/>
      <c r="AC177" s="1"/>
    </row>
    <row r="178" spans="1:29" ht="18">
      <c r="A178" s="1"/>
      <c r="B178" s="1"/>
      <c r="C178" s="1"/>
      <c r="D178" s="1"/>
      <c r="E178" s="1"/>
      <c r="F178" s="1"/>
      <c r="Z178" s="1"/>
      <c r="AB178" s="38"/>
      <c r="AC178" s="1"/>
    </row>
    <row r="179" spans="1:29" ht="18">
      <c r="A179" s="1"/>
      <c r="B179" s="1"/>
      <c r="C179" s="1"/>
      <c r="D179" s="1"/>
      <c r="E179" s="1"/>
      <c r="F179" s="1"/>
      <c r="Z179" s="1"/>
      <c r="AB179" s="38"/>
      <c r="AC179" s="1"/>
    </row>
    <row r="180" spans="1:29" ht="18">
      <c r="A180" s="1"/>
      <c r="B180" s="1"/>
      <c r="C180" s="1"/>
      <c r="D180" s="1"/>
      <c r="E180" s="1"/>
      <c r="F180" s="1"/>
      <c r="Z180" s="1"/>
      <c r="AB180" s="38"/>
      <c r="AC180" s="1"/>
    </row>
    <row r="181" spans="1:29" ht="18">
      <c r="A181" s="1"/>
      <c r="B181" s="1"/>
      <c r="C181" s="1"/>
      <c r="D181" s="1"/>
      <c r="E181" s="1"/>
      <c r="F181" s="1"/>
      <c r="Z181" s="1"/>
      <c r="AB181" s="38"/>
      <c r="AC181" s="1"/>
    </row>
    <row r="182" spans="1:29" ht="18">
      <c r="A182" s="1"/>
      <c r="B182" s="1"/>
      <c r="C182" s="1"/>
      <c r="D182" s="1"/>
      <c r="E182" s="1"/>
      <c r="F182" s="1"/>
      <c r="Z182" s="1"/>
      <c r="AB182" s="38"/>
      <c r="AC182" s="1"/>
    </row>
    <row r="183" spans="1:29" ht="18">
      <c r="A183" s="1"/>
      <c r="B183" s="1"/>
      <c r="C183" s="1"/>
      <c r="D183" s="1"/>
      <c r="E183" s="1"/>
      <c r="F183" s="1"/>
      <c r="Z183" s="1"/>
      <c r="AB183" s="38"/>
      <c r="AC183" s="1"/>
    </row>
    <row r="184" spans="1:29" ht="18">
      <c r="A184" s="1"/>
      <c r="B184" s="1"/>
      <c r="C184" s="1"/>
      <c r="D184" s="1"/>
      <c r="E184" s="1"/>
      <c r="F184" s="1"/>
      <c r="Z184" s="1"/>
      <c r="AB184" s="38"/>
      <c r="AC184" s="1"/>
    </row>
    <row r="185" spans="1:29" ht="18">
      <c r="A185" s="1"/>
      <c r="B185" s="1"/>
      <c r="C185" s="1"/>
      <c r="D185" s="1"/>
      <c r="E185" s="1"/>
      <c r="F185" s="1"/>
      <c r="Z185" s="1"/>
      <c r="AB185" s="38"/>
      <c r="AC185" s="1"/>
    </row>
    <row r="186" spans="1:29" ht="18">
      <c r="A186" s="1"/>
      <c r="B186" s="1"/>
      <c r="C186" s="1"/>
      <c r="D186" s="1"/>
      <c r="E186" s="1"/>
      <c r="F186" s="1"/>
      <c r="Z186" s="1"/>
      <c r="AB186" s="38"/>
      <c r="AC186" s="1"/>
    </row>
    <row r="187" spans="1:29" ht="18">
      <c r="A187" s="1"/>
      <c r="B187" s="1"/>
      <c r="C187" s="1"/>
      <c r="D187" s="1"/>
      <c r="E187" s="1"/>
      <c r="F187" s="1"/>
      <c r="Z187" s="1"/>
      <c r="AB187" s="38"/>
      <c r="AC187" s="1"/>
    </row>
    <row r="188" spans="1:29" ht="18">
      <c r="A188" s="1"/>
      <c r="B188" s="1"/>
      <c r="C188" s="1"/>
      <c r="D188" s="1"/>
      <c r="E188" s="1"/>
      <c r="F188" s="1"/>
      <c r="Z188" s="1"/>
      <c r="AB188" s="38"/>
      <c r="AC188" s="1"/>
    </row>
    <row r="189" spans="1:29" ht="18">
      <c r="A189" s="1"/>
      <c r="B189" s="1"/>
      <c r="C189" s="1"/>
      <c r="D189" s="1"/>
      <c r="E189" s="1"/>
      <c r="F189" s="1"/>
      <c r="Z189" s="1"/>
      <c r="AB189" s="38"/>
      <c r="AC189" s="1"/>
    </row>
    <row r="190" spans="1:29" ht="18">
      <c r="A190" s="1"/>
      <c r="B190" s="1"/>
      <c r="C190" s="1"/>
      <c r="D190" s="1"/>
      <c r="E190" s="1"/>
      <c r="F190" s="1"/>
      <c r="Z190" s="1"/>
      <c r="AB190" s="38"/>
      <c r="AC190" s="1"/>
    </row>
    <row r="191" spans="1:29" ht="18">
      <c r="A191" s="1"/>
      <c r="B191" s="1"/>
      <c r="C191" s="1"/>
      <c r="D191" s="1"/>
      <c r="E191" s="1"/>
      <c r="F191" s="1"/>
      <c r="Z191" s="1"/>
      <c r="AB191" s="38"/>
      <c r="AC191" s="1"/>
    </row>
    <row r="192" spans="1:29" ht="18">
      <c r="A192" s="1"/>
      <c r="B192" s="1"/>
      <c r="C192" s="1"/>
      <c r="D192" s="1"/>
      <c r="E192" s="1"/>
      <c r="F192" s="1"/>
      <c r="Z192" s="1"/>
      <c r="AB192" s="38"/>
      <c r="AC192" s="1"/>
    </row>
    <row r="193" spans="1:29" ht="18">
      <c r="A193" s="1"/>
      <c r="B193" s="1"/>
      <c r="C193" s="1"/>
      <c r="D193" s="1"/>
      <c r="E193" s="1"/>
      <c r="F193" s="1"/>
      <c r="Z193" s="1"/>
      <c r="AB193" s="38"/>
      <c r="AC193" s="1"/>
    </row>
    <row r="194" spans="1:29" ht="18">
      <c r="A194" s="1"/>
      <c r="B194" s="1"/>
      <c r="C194" s="1"/>
      <c r="D194" s="1"/>
      <c r="E194" s="1"/>
      <c r="F194" s="1"/>
      <c r="Z194" s="1"/>
      <c r="AB194" s="38"/>
      <c r="AC194" s="1"/>
    </row>
    <row r="195" spans="1:29" ht="18">
      <c r="A195" s="1"/>
      <c r="B195" s="1"/>
      <c r="C195" s="1"/>
      <c r="D195" s="1"/>
      <c r="E195" s="1"/>
      <c r="F195" s="1"/>
      <c r="Z195" s="1"/>
      <c r="AB195" s="38"/>
      <c r="AC195" s="1"/>
    </row>
    <row r="196" spans="1:29" ht="18">
      <c r="A196" s="1"/>
      <c r="B196" s="1"/>
      <c r="C196" s="1"/>
      <c r="D196" s="1"/>
      <c r="E196" s="1"/>
      <c r="F196" s="1"/>
      <c r="Z196" s="1"/>
      <c r="AB196" s="38"/>
      <c r="AC196" s="1"/>
    </row>
    <row r="197" spans="1:29" ht="18">
      <c r="A197" s="1"/>
      <c r="B197" s="1"/>
      <c r="C197" s="1"/>
      <c r="D197" s="1"/>
      <c r="E197" s="1"/>
      <c r="F197" s="1"/>
      <c r="Z197" s="1"/>
      <c r="AB197" s="38"/>
      <c r="AC197" s="1"/>
    </row>
    <row r="198" spans="1:29" ht="18">
      <c r="A198" s="1"/>
      <c r="B198" s="1"/>
      <c r="C198" s="1"/>
      <c r="D198" s="1"/>
      <c r="E198" s="1"/>
      <c r="F198" s="1"/>
      <c r="Z198" s="1"/>
      <c r="AB198" s="38"/>
      <c r="AC198" s="1"/>
    </row>
    <row r="199" spans="1:29" ht="18">
      <c r="A199" s="1"/>
      <c r="B199" s="1"/>
      <c r="C199" s="1"/>
      <c r="D199" s="1"/>
      <c r="E199" s="1"/>
      <c r="F199" s="1"/>
      <c r="Z199" s="1"/>
      <c r="AB199" s="38"/>
      <c r="AC199" s="1"/>
    </row>
    <row r="200" spans="1:29" ht="18">
      <c r="A200" s="1"/>
      <c r="B200" s="1"/>
      <c r="C200" s="1"/>
      <c r="D200" s="1"/>
      <c r="E200" s="1"/>
      <c r="F200" s="1"/>
      <c r="Z200" s="1"/>
      <c r="AB200" s="38"/>
      <c r="AC200" s="1"/>
    </row>
    <row r="201" spans="1:29" ht="18">
      <c r="A201" s="1"/>
      <c r="B201" s="1"/>
      <c r="C201" s="1"/>
      <c r="D201" s="1"/>
      <c r="E201" s="1"/>
      <c r="F201" s="1"/>
      <c r="Z201" s="1"/>
      <c r="AB201" s="38"/>
      <c r="AC201" s="1"/>
    </row>
    <row r="202" spans="1:29" ht="18">
      <c r="A202" s="1"/>
      <c r="B202" s="1"/>
      <c r="C202" s="1"/>
      <c r="D202" s="1"/>
      <c r="E202" s="1"/>
      <c r="F202" s="1"/>
      <c r="Z202" s="1"/>
      <c r="AB202" s="38"/>
      <c r="AC202" s="1"/>
    </row>
    <row r="203" spans="1:29" ht="18">
      <c r="A203" s="1"/>
      <c r="B203" s="1"/>
      <c r="C203" s="1"/>
      <c r="D203" s="1"/>
      <c r="E203" s="1"/>
      <c r="F203" s="1"/>
      <c r="Z203" s="1"/>
      <c r="AB203" s="38"/>
      <c r="AC203" s="1"/>
    </row>
    <row r="204" spans="1:29" ht="18">
      <c r="A204" s="1"/>
      <c r="B204" s="1"/>
      <c r="C204" s="1"/>
      <c r="D204" s="1"/>
      <c r="E204" s="1"/>
      <c r="F204" s="1"/>
      <c r="Z204" s="1"/>
      <c r="AB204" s="38"/>
      <c r="AC204" s="1"/>
    </row>
    <row r="205" spans="1:29" ht="18">
      <c r="A205" s="1"/>
      <c r="B205" s="1"/>
      <c r="C205" s="1"/>
      <c r="D205" s="1"/>
      <c r="E205" s="1"/>
      <c r="F205" s="1"/>
      <c r="Z205" s="1"/>
      <c r="AB205" s="38"/>
      <c r="AC205" s="1"/>
    </row>
    <row r="206" spans="1:29" ht="18">
      <c r="A206" s="1"/>
      <c r="B206" s="1"/>
      <c r="C206" s="1"/>
      <c r="D206" s="1"/>
      <c r="E206" s="1"/>
      <c r="F206" s="1"/>
      <c r="Z206" s="1"/>
      <c r="AB206" s="38"/>
      <c r="AC206" s="1"/>
    </row>
    <row r="207" spans="1:29" ht="18">
      <c r="A207" s="1"/>
      <c r="B207" s="1"/>
      <c r="C207" s="1"/>
      <c r="D207" s="1"/>
      <c r="E207" s="1"/>
      <c r="F207" s="1"/>
      <c r="Z207" s="1"/>
      <c r="AB207" s="38"/>
      <c r="AC207" s="1"/>
    </row>
    <row r="208" spans="1:29" ht="18">
      <c r="A208" s="1"/>
      <c r="B208" s="1"/>
      <c r="C208" s="1"/>
      <c r="D208" s="1"/>
      <c r="E208" s="1"/>
      <c r="F208" s="1"/>
      <c r="Z208" s="1"/>
      <c r="AB208" s="38"/>
      <c r="AC208" s="1"/>
    </row>
    <row r="209" spans="1:29" ht="18">
      <c r="A209" s="1"/>
      <c r="B209" s="1"/>
      <c r="C209" s="1"/>
      <c r="D209" s="1"/>
      <c r="E209" s="1"/>
      <c r="F209" s="1"/>
      <c r="Z209" s="1"/>
      <c r="AB209" s="38"/>
      <c r="AC209" s="1"/>
    </row>
    <row r="210" spans="1:29" ht="18">
      <c r="A210" s="1"/>
      <c r="B210" s="1"/>
      <c r="C210" s="1"/>
      <c r="D210" s="1"/>
      <c r="E210" s="1"/>
      <c r="F210" s="1"/>
      <c r="Z210" s="1"/>
      <c r="AB210" s="38"/>
      <c r="AC210" s="1"/>
    </row>
    <row r="211" spans="1:29" ht="18">
      <c r="A211" s="1"/>
      <c r="B211" s="1"/>
      <c r="C211" s="1"/>
      <c r="D211" s="1"/>
      <c r="E211" s="1"/>
      <c r="F211" s="1"/>
      <c r="Z211" s="1"/>
      <c r="AB211" s="38"/>
      <c r="AC211" s="1"/>
    </row>
  </sheetData>
  <sheetProtection password="D4BA" sheet="1" objects="1" scenarios="1"/>
  <mergeCells count="30">
    <mergeCell ref="D73:F73"/>
    <mergeCell ref="D74:F74"/>
    <mergeCell ref="D75:F75"/>
    <mergeCell ref="D7:Z7"/>
    <mergeCell ref="D9:F9"/>
    <mergeCell ref="D11:D13"/>
    <mergeCell ref="E11:E13"/>
    <mergeCell ref="F11:F13"/>
    <mergeCell ref="H12:I12"/>
    <mergeCell ref="J12:K12"/>
    <mergeCell ref="L12:M12"/>
    <mergeCell ref="N12:O12"/>
    <mergeCell ref="Z11:Z13"/>
    <mergeCell ref="D81:F81"/>
    <mergeCell ref="D82:F82"/>
    <mergeCell ref="D83:F83"/>
    <mergeCell ref="D77:F77"/>
    <mergeCell ref="D78:F78"/>
    <mergeCell ref="D79:F79"/>
    <mergeCell ref="D3:Z3"/>
    <mergeCell ref="D4:Z4"/>
    <mergeCell ref="D5:Z5"/>
    <mergeCell ref="D6:Z6"/>
    <mergeCell ref="P12:Q12"/>
    <mergeCell ref="R12:S12"/>
    <mergeCell ref="T12:U12"/>
    <mergeCell ref="V12:W12"/>
    <mergeCell ref="X12:Y12"/>
    <mergeCell ref="G11:G13"/>
    <mergeCell ref="H11:Y11"/>
  </mergeCells>
  <conditionalFormatting sqref="H16:Y16">
    <cfRule type="cellIs" dxfId="6" priority="14" operator="greaterThan">
      <formula>0</formula>
    </cfRule>
  </conditionalFormatting>
  <conditionalFormatting sqref="H19:Y19">
    <cfRule type="cellIs" dxfId="5" priority="6" operator="greaterThan">
      <formula>0</formula>
    </cfRule>
  </conditionalFormatting>
  <conditionalFormatting sqref="H34:Y34">
    <cfRule type="cellIs" dxfId="4" priority="5" operator="greaterThan">
      <formula>0</formula>
    </cfRule>
  </conditionalFormatting>
  <conditionalFormatting sqref="H40:Y40">
    <cfRule type="cellIs" dxfId="3" priority="4" operator="greaterThan">
      <formula>0</formula>
    </cfRule>
  </conditionalFormatting>
  <conditionalFormatting sqref="H44:Y44">
    <cfRule type="cellIs" dxfId="2" priority="3" operator="greaterThan">
      <formula>0</formula>
    </cfRule>
  </conditionalFormatting>
  <conditionalFormatting sqref="H48:Y48">
    <cfRule type="cellIs" dxfId="1" priority="2" operator="greaterThan">
      <formula>0</formula>
    </cfRule>
  </conditionalFormatting>
  <conditionalFormatting sqref="H70:Y70">
    <cfRule type="cellIs" dxfId="0" priority="1" operator="greaterThan">
      <formula>0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29" fitToHeight="0" orientation="landscape" r:id="rId1"/>
  <rowBreaks count="2" manualBreakCount="2">
    <brk id="38" min="3" max="25" man="1"/>
    <brk id="62" min="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jlpasco</dc:creator>
  <cp:lastModifiedBy>Cintia Maria Heckmann</cp:lastModifiedBy>
  <cp:lastPrinted>2022-09-23T14:30:44Z</cp:lastPrinted>
  <dcterms:created xsi:type="dcterms:W3CDTF">2007-02-13T19:10:14Z</dcterms:created>
  <dcterms:modified xsi:type="dcterms:W3CDTF">2022-09-23T14:32:30Z</dcterms:modified>
</cp:coreProperties>
</file>